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0" yWindow="-15" windowWidth="18120" windowHeight="8445" activeTab="6"/>
  </bookViews>
  <sheets>
    <sheet name="KẾ TOÁN" sheetId="1" r:id="rId1"/>
    <sheet name="KINH TẾ" sheetId="3" r:id="rId2"/>
    <sheet name="MKT, TM&amp;DL" sheetId="4" r:id="rId3"/>
    <sheet name="NH-TC" sheetId="5" r:id="rId4"/>
    <sheet name="QL LUẬT- KT" sheetId="6" r:id="rId5"/>
    <sheet name="QTKD" sheetId="7" r:id="rId6"/>
    <sheet name="VIỆN ĐTQT" sheetId="8" r:id="rId7"/>
  </sheets>
  <definedNames>
    <definedName name="_xlnm._FilterDatabase" localSheetId="0" hidden="1">'KẾ TOÁN'!$A$9:$Q$848</definedName>
    <definedName name="_xlnm._FilterDatabase" localSheetId="6" hidden="1">'VIỆN ĐTQT'!$A$10:$I$40</definedName>
  </definedNames>
  <calcPr calcId="144525"/>
</workbook>
</file>

<file path=xl/calcChain.xml><?xml version="1.0" encoding="utf-8"?>
<calcChain xmlns="http://schemas.openxmlformats.org/spreadsheetml/2006/main">
  <c r="G68" i="8" l="1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4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F120" i="7" l="1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238" i="7"/>
  <c r="F237" i="7"/>
  <c r="F236" i="7"/>
  <c r="F235" i="7"/>
  <c r="F234" i="7"/>
  <c r="F233" i="7"/>
  <c r="F232" i="7"/>
  <c r="F231" i="7"/>
  <c r="F230" i="7"/>
  <c r="F229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99" i="5" l="1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1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0" i="4"/>
  <c r="F109" i="4"/>
  <c r="F108" i="4"/>
  <c r="F107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65" i="3"/>
  <c r="F164" i="3"/>
  <c r="F163" i="3"/>
  <c r="F161" i="3"/>
  <c r="F160" i="3"/>
  <c r="F155" i="3"/>
  <c r="F154" i="3"/>
  <c r="F153" i="3"/>
  <c r="F152" i="3"/>
  <c r="F151" i="3"/>
  <c r="F150" i="3"/>
  <c r="F149" i="3"/>
  <c r="F147" i="3"/>
  <c r="F146" i="3"/>
  <c r="F142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0" i="3"/>
  <c r="F109" i="3"/>
  <c r="F105" i="3"/>
  <c r="F104" i="3"/>
  <c r="F103" i="3"/>
  <c r="F102" i="3"/>
  <c r="F101" i="3"/>
  <c r="F100" i="3"/>
  <c r="F99" i="3"/>
  <c r="F98" i="3"/>
  <c r="F97" i="3"/>
  <c r="F93" i="3"/>
  <c r="F92" i="3"/>
  <c r="F91" i="3"/>
  <c r="F90" i="3"/>
  <c r="F89" i="3"/>
  <c r="F88" i="3"/>
  <c r="F87" i="3"/>
  <c r="F86" i="3"/>
  <c r="F85" i="3"/>
  <c r="F84" i="3"/>
  <c r="F83" i="3"/>
  <c r="F82" i="3"/>
  <c r="F78" i="3" l="1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377" i="1" l="1"/>
  <c r="F376" i="1"/>
  <c r="F309" i="1"/>
  <c r="F189" i="1"/>
  <c r="F188" i="1"/>
  <c r="F187" i="1"/>
  <c r="F186" i="1"/>
  <c r="F185" i="1"/>
  <c r="F184" i="1"/>
  <c r="F183" i="1"/>
  <c r="F725" i="1"/>
  <c r="F723" i="1"/>
  <c r="F722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</calcChain>
</file>

<file path=xl/sharedStrings.xml><?xml version="1.0" encoding="utf-8"?>
<sst xmlns="http://schemas.openxmlformats.org/spreadsheetml/2006/main" count="8132" uniqueCount="3906">
  <si>
    <t>Ghi chú</t>
  </si>
  <si>
    <t>ĐẠI HỌC THÁI NGUYÊN</t>
  </si>
  <si>
    <t>CỘNG HÒA XÃ HỘI CHỦ NGHĨA VIỆT NAM</t>
  </si>
  <si>
    <t>TRƯỜNG ĐH KINH TẾ &amp; QTKD</t>
  </si>
  <si>
    <t>Xếp loại</t>
  </si>
  <si>
    <t xml:space="preserve"> </t>
  </si>
  <si>
    <t>Thủy</t>
  </si>
  <si>
    <t>Chi</t>
  </si>
  <si>
    <t>Giang</t>
  </si>
  <si>
    <t>Linh</t>
  </si>
  <si>
    <t>Nhung</t>
  </si>
  <si>
    <t>Oanh</t>
  </si>
  <si>
    <t>Phương</t>
  </si>
  <si>
    <t>Trang</t>
  </si>
  <si>
    <t xml:space="preserve">Nguyễn Thị </t>
  </si>
  <si>
    <t>Hà</t>
  </si>
  <si>
    <t>Hoa</t>
  </si>
  <si>
    <t>Hường</t>
  </si>
  <si>
    <t>Thanh</t>
  </si>
  <si>
    <t>Nguyễn Thị</t>
  </si>
  <si>
    <t>Nguyễn Thị Thanh</t>
  </si>
  <si>
    <t>Hồng</t>
  </si>
  <si>
    <t>Huyền</t>
  </si>
  <si>
    <t>My</t>
  </si>
  <si>
    <t>Thúy</t>
  </si>
  <si>
    <t>Vân</t>
  </si>
  <si>
    <t>Ly</t>
  </si>
  <si>
    <t>Ngọc</t>
  </si>
  <si>
    <t>Duyên</t>
  </si>
  <si>
    <t>Tuyết</t>
  </si>
  <si>
    <t>Hòa</t>
  </si>
  <si>
    <t>Vi</t>
  </si>
  <si>
    <t>Tốt</t>
  </si>
  <si>
    <t>Mã sinh viên</t>
  </si>
  <si>
    <t>Họ đệm</t>
  </si>
  <si>
    <t xml:space="preserve">Tên </t>
  </si>
  <si>
    <t>Anh</t>
  </si>
  <si>
    <t>Nguyễn Thị Quỳnh</t>
  </si>
  <si>
    <t>Nguyễn Ngọc</t>
  </si>
  <si>
    <t>Bích</t>
  </si>
  <si>
    <t>Vũ Phương</t>
  </si>
  <si>
    <t>Dung</t>
  </si>
  <si>
    <t>Nguyễn Thị Mỹ</t>
  </si>
  <si>
    <t>Dương</t>
  </si>
  <si>
    <t>Hạnh</t>
  </si>
  <si>
    <t>Hằng</t>
  </si>
  <si>
    <t>Nguyễn Hải</t>
  </si>
  <si>
    <t>Hậu</t>
  </si>
  <si>
    <t>Dương Thị</t>
  </si>
  <si>
    <t>Hiền</t>
  </si>
  <si>
    <t>Nguyễn Thị Thu</t>
  </si>
  <si>
    <t>Hoài</t>
  </si>
  <si>
    <t>Nguyễn Thu</t>
  </si>
  <si>
    <t>Trần Thị Thanh</t>
  </si>
  <si>
    <t>Đỗ Thị</t>
  </si>
  <si>
    <t>Huệ</t>
  </si>
  <si>
    <t>Dương Thị Thanh</t>
  </si>
  <si>
    <t>VPQCT</t>
  </si>
  <si>
    <t>Ngô Thị Thu</t>
  </si>
  <si>
    <t>Hương</t>
  </si>
  <si>
    <t>Lâm</t>
  </si>
  <si>
    <t>Nguyễn Thị Diệu</t>
  </si>
  <si>
    <t>Nguyễn Thùy</t>
  </si>
  <si>
    <t>Hoàng Thị</t>
  </si>
  <si>
    <t>Nguyễn Thị Hà</t>
  </si>
  <si>
    <t>Quỳnh</t>
  </si>
  <si>
    <t>Tâm</t>
  </si>
  <si>
    <t>Thảo</t>
  </si>
  <si>
    <t>Lê Thị Thanh</t>
  </si>
  <si>
    <t>Thương</t>
  </si>
  <si>
    <t>Trà</t>
  </si>
  <si>
    <t>Trần Thị</t>
  </si>
  <si>
    <t>Yến</t>
  </si>
  <si>
    <t>An</t>
  </si>
  <si>
    <t>Khá</t>
  </si>
  <si>
    <t>BHYT</t>
  </si>
  <si>
    <t>Nguyễn Thị Lan</t>
  </si>
  <si>
    <t>Đồng Thị</t>
  </si>
  <si>
    <t>Phạm Thị</t>
  </si>
  <si>
    <t>Xuất sắc</t>
  </si>
  <si>
    <t>Triệu Thị</t>
  </si>
  <si>
    <t>Tạ Thị</t>
  </si>
  <si>
    <t>Trần Thu</t>
  </si>
  <si>
    <t>Hoàng</t>
  </si>
  <si>
    <t>Nguyễn Minh</t>
  </si>
  <si>
    <t>Nguyễn Thị Ngọc</t>
  </si>
  <si>
    <t>Khánh</t>
  </si>
  <si>
    <t>Dương Thị Thùy</t>
  </si>
  <si>
    <t>Mai</t>
  </si>
  <si>
    <t>Lê Thị</t>
  </si>
  <si>
    <t>Phượng</t>
  </si>
  <si>
    <t>Vũ Thị</t>
  </si>
  <si>
    <t>Thái</t>
  </si>
  <si>
    <t>Thắm</t>
  </si>
  <si>
    <t>Nguyễn Thị Hồng</t>
  </si>
  <si>
    <t>Nguyễn Đức</t>
  </si>
  <si>
    <t>Tiến</t>
  </si>
  <si>
    <t>Phan Thị</t>
  </si>
  <si>
    <t>Dương Phương</t>
  </si>
  <si>
    <t>Lê Phương</t>
  </si>
  <si>
    <t>Nguyễn Khánh</t>
  </si>
  <si>
    <t>Nguyễn Thị Bích</t>
  </si>
  <si>
    <t>Vũ Thị Phương</t>
  </si>
  <si>
    <t>Yếu</t>
  </si>
  <si>
    <t>Hoàng Thị Hồng</t>
  </si>
  <si>
    <t>Nguyễn Hồng</t>
  </si>
  <si>
    <t>Hiếu</t>
  </si>
  <si>
    <t>Trung bình</t>
  </si>
  <si>
    <t>Nguyễn Thị Linh</t>
  </si>
  <si>
    <t>Lam</t>
  </si>
  <si>
    <t>Lương Thị</t>
  </si>
  <si>
    <t>Lan</t>
  </si>
  <si>
    <t>Nguyễn Diệu</t>
  </si>
  <si>
    <t>Loan</t>
  </si>
  <si>
    <t>Chu Thị</t>
  </si>
  <si>
    <t>Hà Thị</t>
  </si>
  <si>
    <t>Đỗ Thị Hồng</t>
  </si>
  <si>
    <t>Nguyễn Xuân</t>
  </si>
  <si>
    <t>Nguyễn Thị Hương</t>
  </si>
  <si>
    <t>STT</t>
  </si>
  <si>
    <t>Trịnh Thị</t>
  </si>
  <si>
    <t>Chuyên</t>
  </si>
  <si>
    <t>Dương Thị Thu</t>
  </si>
  <si>
    <t>Nông Thị</t>
  </si>
  <si>
    <t>Nguyễn Thị Mai</t>
  </si>
  <si>
    <t>VPQC</t>
  </si>
  <si>
    <t>Huế</t>
  </si>
  <si>
    <t>Bùi Thị</t>
  </si>
  <si>
    <t>Nguyễn Hoàng</t>
  </si>
  <si>
    <t>Nguyễn Thảo</t>
  </si>
  <si>
    <t>Vũ Hồng</t>
  </si>
  <si>
    <t>Minh</t>
  </si>
  <si>
    <t>Ma Thị</t>
  </si>
  <si>
    <t>Quyên</t>
  </si>
  <si>
    <t>Đặng Thu</t>
  </si>
  <si>
    <t>Thịnh</t>
  </si>
  <si>
    <t>Thu</t>
  </si>
  <si>
    <t>Thư</t>
  </si>
  <si>
    <t>Đào Thị</t>
  </si>
  <si>
    <t>Trinh</t>
  </si>
  <si>
    <t>Tú</t>
  </si>
  <si>
    <t>Vũ</t>
  </si>
  <si>
    <t>Xuân</t>
  </si>
  <si>
    <t>Nguyễn Thị Kim</t>
  </si>
  <si>
    <t>Nguyễn Thị Phương</t>
  </si>
  <si>
    <t>Nguyễn Thị Vân</t>
  </si>
  <si>
    <t>Hoàng Ngọc</t>
  </si>
  <si>
    <t>Ánh</t>
  </si>
  <si>
    <t>Cúc</t>
  </si>
  <si>
    <t>Đạt</t>
  </si>
  <si>
    <t>Hảo</t>
  </si>
  <si>
    <t>Nguyễn Thị Hoài</t>
  </si>
  <si>
    <t>Lương</t>
  </si>
  <si>
    <t>Nguyễn Thị Huyền</t>
  </si>
  <si>
    <t>Nguyên</t>
  </si>
  <si>
    <t>Lê Thị Thu</t>
  </si>
  <si>
    <t>Tuấn</t>
  </si>
  <si>
    <t>Nguyễn Hữu</t>
  </si>
  <si>
    <t>Tuyến</t>
  </si>
  <si>
    <t>Tên</t>
  </si>
  <si>
    <t>Dinh</t>
  </si>
  <si>
    <t>Dịu</t>
  </si>
  <si>
    <t>Trương Thị</t>
  </si>
  <si>
    <t>Phạm Thị Thu</t>
  </si>
  <si>
    <t>Liễu</t>
  </si>
  <si>
    <t>Nguyễn Thị Thùy</t>
  </si>
  <si>
    <t>Nguyễn Thị Hải</t>
  </si>
  <si>
    <t>Nga</t>
  </si>
  <si>
    <t>Nguyệt</t>
  </si>
  <si>
    <t>Sao</t>
  </si>
  <si>
    <t>Ngô Thị</t>
  </si>
  <si>
    <t>Nguyễn Thanh</t>
  </si>
  <si>
    <t>Tùng</t>
  </si>
  <si>
    <t>Trần Thị Ngọc</t>
  </si>
  <si>
    <t>Đức</t>
  </si>
  <si>
    <t>Phạm Thị Ngọc</t>
  </si>
  <si>
    <t>Huy</t>
  </si>
  <si>
    <t>Đặng Thị</t>
  </si>
  <si>
    <t>Ngân</t>
  </si>
  <si>
    <t>Nguyễn Phương</t>
  </si>
  <si>
    <t>Thùy</t>
  </si>
  <si>
    <t>Uyên</t>
  </si>
  <si>
    <t>Nguyễn Tuấn</t>
  </si>
  <si>
    <t>Nguyễn Văn</t>
  </si>
  <si>
    <t>Hưng</t>
  </si>
  <si>
    <t>Ninh</t>
  </si>
  <si>
    <t>Sinh</t>
  </si>
  <si>
    <t>Thơm</t>
  </si>
  <si>
    <t>Việt</t>
  </si>
  <si>
    <t>Phạm Quỳnh</t>
  </si>
  <si>
    <t>Châm</t>
  </si>
  <si>
    <t>Phạm Hoàng</t>
  </si>
  <si>
    <t>Ngô Thu</t>
  </si>
  <si>
    <t>Dương Thùy</t>
  </si>
  <si>
    <t>Đặng Thị Ngọc</t>
  </si>
  <si>
    <t>Ngô Hương</t>
  </si>
  <si>
    <t>Trần Hải</t>
  </si>
  <si>
    <t>Nam</t>
  </si>
  <si>
    <t>Trần Thúy</t>
  </si>
  <si>
    <t>Nhài</t>
  </si>
  <si>
    <t>Hoàng Thị Thanh</t>
  </si>
  <si>
    <t>Trần Thị Như</t>
  </si>
  <si>
    <t>Vi Thị</t>
  </si>
  <si>
    <t>Thành</t>
  </si>
  <si>
    <t>Đỗ Thị Thu</t>
  </si>
  <si>
    <t>Hoàng Thu</t>
  </si>
  <si>
    <t>Văn</t>
  </si>
  <si>
    <t>Bé</t>
  </si>
  <si>
    <t>Nguyễn Trung</t>
  </si>
  <si>
    <t>Hải</t>
  </si>
  <si>
    <t>Lương Thị Thu</t>
  </si>
  <si>
    <t>Nhi</t>
  </si>
  <si>
    <t>Trần Thị Phương</t>
  </si>
  <si>
    <t>Dương Ngọc</t>
  </si>
  <si>
    <t>Lương Thị Ngọc</t>
  </si>
  <si>
    <t>Diễm</t>
  </si>
  <si>
    <t>Vũ Ngọc</t>
  </si>
  <si>
    <t>Đào</t>
  </si>
  <si>
    <t>Nguyễn Linh</t>
  </si>
  <si>
    <t>Hoàng Thị Thu</t>
  </si>
  <si>
    <t>Nông Minh</t>
  </si>
  <si>
    <t>Phạm Thanh</t>
  </si>
  <si>
    <t>Lê Ngọc</t>
  </si>
  <si>
    <t>Đặng Phương</t>
  </si>
  <si>
    <t>Đỗ Hồng</t>
  </si>
  <si>
    <t>Nhiên</t>
  </si>
  <si>
    <t>Hoàng Hồng</t>
  </si>
  <si>
    <t>Như</t>
  </si>
  <si>
    <t>Đào Ngọc</t>
  </si>
  <si>
    <t>Duy</t>
  </si>
  <si>
    <t>Hùng</t>
  </si>
  <si>
    <t>Trịnh Phương</t>
  </si>
  <si>
    <t>Vũ Thị Thu</t>
  </si>
  <si>
    <t>Nguyễn Kim</t>
  </si>
  <si>
    <t>Hoàng Thị Thùy</t>
  </si>
  <si>
    <t>Lê Thị Thúy</t>
  </si>
  <si>
    <t>Lý Hải</t>
  </si>
  <si>
    <t>Nông Thị Hồng</t>
  </si>
  <si>
    <t>Ngát</t>
  </si>
  <si>
    <t>Nguyễn Thị Như</t>
  </si>
  <si>
    <t>Dương Thu</t>
  </si>
  <si>
    <t>Lâm Quỳnh</t>
  </si>
  <si>
    <t>Luân Thị</t>
  </si>
  <si>
    <t>Lương Đình</t>
  </si>
  <si>
    <t>Nông Văn</t>
  </si>
  <si>
    <t>Vũ Thị Lan</t>
  </si>
  <si>
    <t>Trần Thị Tuyết</t>
  </si>
  <si>
    <t>Niềm</t>
  </si>
  <si>
    <t>Dương Hải</t>
  </si>
  <si>
    <t>Tạ Quỳnh</t>
  </si>
  <si>
    <t>Lý Thị</t>
  </si>
  <si>
    <t>Vy</t>
  </si>
  <si>
    <t>Đào Thị Ngọc</t>
  </si>
  <si>
    <t>Bình</t>
  </si>
  <si>
    <t>Trần Thị Thu</t>
  </si>
  <si>
    <t>Phạm Văn</t>
  </si>
  <si>
    <t>Hiệp</t>
  </si>
  <si>
    <t>Nguyễn Huy</t>
  </si>
  <si>
    <t>Hiệu</t>
  </si>
  <si>
    <t>Nguyễn Thị Ánh</t>
  </si>
  <si>
    <t>Đoàn Thị</t>
  </si>
  <si>
    <t>Đỗ Thu</t>
  </si>
  <si>
    <t>Bàn Thị</t>
  </si>
  <si>
    <t>Nguyễn Thị Minh</t>
  </si>
  <si>
    <t>Lệ</t>
  </si>
  <si>
    <t>Phạm Ngọc</t>
  </si>
  <si>
    <t>Hoàng Minh</t>
  </si>
  <si>
    <t>Nhàn</t>
  </si>
  <si>
    <t>Nhất</t>
  </si>
  <si>
    <t>Sen</t>
  </si>
  <si>
    <t>Long Thị</t>
  </si>
  <si>
    <t>Tiên</t>
  </si>
  <si>
    <t>Phạm Thu</t>
  </si>
  <si>
    <t>Lưu Thị</t>
  </si>
  <si>
    <t>Chinh</t>
  </si>
  <si>
    <t>Cường</t>
  </si>
  <si>
    <t>Bế Thị</t>
  </si>
  <si>
    <t>Tạ Thị Thanh</t>
  </si>
  <si>
    <t>Liên</t>
  </si>
  <si>
    <t>Đỗ Thị Thúy</t>
  </si>
  <si>
    <t>Nhật</t>
  </si>
  <si>
    <t>Hoàng Phương</t>
  </si>
  <si>
    <t>Phùng Thu</t>
  </si>
  <si>
    <t>Thuận</t>
  </si>
  <si>
    <t>Đỗ Huyền</t>
  </si>
  <si>
    <t>Bách</t>
  </si>
  <si>
    <t>Đào Thị Hồng</t>
  </si>
  <si>
    <t>Trần Khánh</t>
  </si>
  <si>
    <t>Nguyễn Hoài</t>
  </si>
  <si>
    <t>Phạm Khánh</t>
  </si>
  <si>
    <t>Long</t>
  </si>
  <si>
    <t>Vũ Thị Ngọc</t>
  </si>
  <si>
    <t>Phạm Đức</t>
  </si>
  <si>
    <t>Mạnh</t>
  </si>
  <si>
    <t>Lê Thị Kim</t>
  </si>
  <si>
    <t>Nụ</t>
  </si>
  <si>
    <t>Mai Thị</t>
  </si>
  <si>
    <t>Trần Thị Huyền</t>
  </si>
  <si>
    <t>Lương Bích</t>
  </si>
  <si>
    <t>Dương Thị Vân</t>
  </si>
  <si>
    <t>Nguyễn Thành</t>
  </si>
  <si>
    <t>Hà Ngọc</t>
  </si>
  <si>
    <t>Dương Thị Ngọc</t>
  </si>
  <si>
    <t>Dương Hồng</t>
  </si>
  <si>
    <t>Đặng Thị Hồng</t>
  </si>
  <si>
    <t>Trần Thị Hoài</t>
  </si>
  <si>
    <t>Hoàng Thị Phương</t>
  </si>
  <si>
    <t>Trung</t>
  </si>
  <si>
    <t>Chiêm</t>
  </si>
  <si>
    <t>Trương Thùy</t>
  </si>
  <si>
    <t>Nguyễn Ánh</t>
  </si>
  <si>
    <t>Ngô Văn</t>
  </si>
  <si>
    <t>Đỗ Hương</t>
  </si>
  <si>
    <t>Đồng Thị Kim</t>
  </si>
  <si>
    <t>Lý</t>
  </si>
  <si>
    <t>Lê Thị Phương</t>
  </si>
  <si>
    <t>Vũ Anh</t>
  </si>
  <si>
    <t>Bùi Nhật</t>
  </si>
  <si>
    <t>Nguyễn Kiều</t>
  </si>
  <si>
    <t>Trần Thị Hà</t>
  </si>
  <si>
    <t>Trịnh Thị Mai</t>
  </si>
  <si>
    <t>Vũ Thị Tuyết</t>
  </si>
  <si>
    <t>Chang</t>
  </si>
  <si>
    <t>Lê Minh</t>
  </si>
  <si>
    <t>Đỗ Thanh</t>
  </si>
  <si>
    <t>Hoàng Quốc</t>
  </si>
  <si>
    <t>Hoàng Văn</t>
  </si>
  <si>
    <t>Nghĩa</t>
  </si>
  <si>
    <t>Phong</t>
  </si>
  <si>
    <t>Thắng</t>
  </si>
  <si>
    <t>Vĩnh</t>
  </si>
  <si>
    <t>Ngô Quang</t>
  </si>
  <si>
    <t>Bùi Hồng</t>
  </si>
  <si>
    <t>Dương Thị Hồng</t>
  </si>
  <si>
    <t>Hoàng Hải</t>
  </si>
  <si>
    <t>Nguyễn Thị Thuỳ</t>
  </si>
  <si>
    <t>Phương Thị</t>
  </si>
  <si>
    <t>Phùng Thanh</t>
  </si>
  <si>
    <t>Trần Ngọc Khánh</t>
  </si>
  <si>
    <t>Phạm Thị Kim</t>
  </si>
  <si>
    <t>Nguyễn Yến</t>
  </si>
  <si>
    <t>Nguyễn Thị Thảo</t>
  </si>
  <si>
    <t>Quý</t>
  </si>
  <si>
    <t>Hoàng Thanh</t>
  </si>
  <si>
    <t>Chu Phương</t>
  </si>
  <si>
    <t>Đỗ Thị Hoàng</t>
  </si>
  <si>
    <t>Lê Hồng</t>
  </si>
  <si>
    <t>Dũng</t>
  </si>
  <si>
    <t>Phùng Thị Thu</t>
  </si>
  <si>
    <t>Lương Thị Mai</t>
  </si>
  <si>
    <t>Hoàng Thúy</t>
  </si>
  <si>
    <t>Hoàng Bảo</t>
  </si>
  <si>
    <t>Khang</t>
  </si>
  <si>
    <t>Hoàng Thị Mỹ</t>
  </si>
  <si>
    <t>Lộc</t>
  </si>
  <si>
    <t>Lương Minh</t>
  </si>
  <si>
    <t>Thao</t>
  </si>
  <si>
    <t>Trần Thị Thùy</t>
  </si>
  <si>
    <t>Đào Thị Thu</t>
  </si>
  <si>
    <t>Bùi Thanh</t>
  </si>
  <si>
    <t>Trần Thị Thủy</t>
  </si>
  <si>
    <t>Hoàng Thị Minh</t>
  </si>
  <si>
    <t xml:space="preserve">Ma Thị Ánh </t>
  </si>
  <si>
    <t>Nông Thị Huyền</t>
  </si>
  <si>
    <t>Dương Văn</t>
  </si>
  <si>
    <t>Trường</t>
  </si>
  <si>
    <t>Không đi học</t>
  </si>
  <si>
    <t>Hoàng Thị Ngọc</t>
  </si>
  <si>
    <t>Ấn định danh sách:</t>
  </si>
  <si>
    <t>Kém</t>
  </si>
  <si>
    <t>Người lập</t>
  </si>
  <si>
    <t>Nguyễn Thị Thu Thảo</t>
  </si>
  <si>
    <t>DỰ KIẾN</t>
  </si>
  <si>
    <t>Học kỳ I năm học 2020 - 2021</t>
  </si>
  <si>
    <t>Điểm RL</t>
  </si>
  <si>
    <t>Không xét</t>
  </si>
  <si>
    <t xml:space="preserve">Lê Thị </t>
  </si>
  <si>
    <t xml:space="preserve"> BHYT</t>
  </si>
  <si>
    <t>Ma Thị Thu</t>
  </si>
  <si>
    <t>Sầm Thị</t>
  </si>
  <si>
    <t>không đi học</t>
  </si>
  <si>
    <t>(Ban hành kèm theo QĐ số         /QĐ-ĐHKT&amp;QTKD-CTSV ngày      tháng      năm 2021)</t>
  </si>
  <si>
    <t>Trong đó:</t>
  </si>
  <si>
    <t>Họ và</t>
  </si>
  <si>
    <t>Điểm
 RL</t>
  </si>
  <si>
    <t>Đỗ Quang</t>
  </si>
  <si>
    <t>Nguyễn Nhật</t>
  </si>
  <si>
    <t>Nguyễn Việt</t>
  </si>
  <si>
    <t>Bảo Lưu</t>
  </si>
  <si>
    <t>Trần Xuân</t>
  </si>
  <si>
    <t>Trần Quang</t>
  </si>
  <si>
    <t>Kiên</t>
  </si>
  <si>
    <t>Nghỉ học</t>
  </si>
  <si>
    <t>Nguyễn Tùng</t>
  </si>
  <si>
    <t>Bùi Phương</t>
  </si>
  <si>
    <t>Quang</t>
  </si>
  <si>
    <t>Nông Như</t>
  </si>
  <si>
    <t>Luyến</t>
  </si>
  <si>
    <t>Vũ Thị Hồng</t>
  </si>
  <si>
    <t>Trần Văn</t>
  </si>
  <si>
    <t>Nguyễn Thái</t>
  </si>
  <si>
    <t>Lê Hải</t>
  </si>
  <si>
    <t>Lê Đăng</t>
  </si>
  <si>
    <t>Sáng</t>
  </si>
  <si>
    <t>Vũ Thị Hương</t>
  </si>
  <si>
    <t>Chu Thúy</t>
  </si>
  <si>
    <t>Nguyễn Quang</t>
  </si>
  <si>
    <t>Huỳnh</t>
  </si>
  <si>
    <t>Phạm Hồng</t>
  </si>
  <si>
    <t>Dương Thị Huyền</t>
  </si>
  <si>
    <t>Đỗ Xuân</t>
  </si>
  <si>
    <t>Trương Thị Mai</t>
  </si>
  <si>
    <t>Cương</t>
  </si>
  <si>
    <t>Trần Phương</t>
  </si>
  <si>
    <t>Mẫn</t>
  </si>
  <si>
    <t>Nguyễn Thị Khánh</t>
  </si>
  <si>
    <t>Tân</t>
  </si>
  <si>
    <t>Thoa</t>
  </si>
  <si>
    <t>Hoàng Việt</t>
  </si>
  <si>
    <t>Trần Trung</t>
  </si>
  <si>
    <t>Điệp</t>
  </si>
  <si>
    <t>Đinh Thị Thu</t>
  </si>
  <si>
    <t>Lý Thị Lan</t>
  </si>
  <si>
    <t>Đào Thị Thùy</t>
  </si>
  <si>
    <t>Luận</t>
  </si>
  <si>
    <t>Vũ Thị Khánh</t>
  </si>
  <si>
    <t>Phạm Thùy</t>
  </si>
  <si>
    <t>Dương Minh</t>
  </si>
  <si>
    <t>Trần Thị Hiền</t>
  </si>
  <si>
    <t>Nguyễn Anh</t>
  </si>
  <si>
    <t>Nguyễn Thị Thúy</t>
  </si>
  <si>
    <t>Lê Như</t>
  </si>
  <si>
    <t>Nguyễn Đình</t>
  </si>
  <si>
    <t>Lê Thu</t>
  </si>
  <si>
    <t>Vinh</t>
  </si>
  <si>
    <t>Yên</t>
  </si>
  <si>
    <t>KHOA MARKETING, THƯƠNG MẠI &amp; DU LỊCH</t>
  </si>
  <si>
    <t>Độc lập - Tự do - Hạnh phúc</t>
  </si>
  <si>
    <t>KHOA NGÂN HÀNG - TÀI CHÍNH</t>
  </si>
  <si>
    <t>XẾP LOẠI</t>
  </si>
  <si>
    <t>GHI CHÚ</t>
  </si>
  <si>
    <t>1</t>
  </si>
  <si>
    <t>Nguyễn Quốc</t>
  </si>
  <si>
    <t>2</t>
  </si>
  <si>
    <t>3</t>
  </si>
  <si>
    <t>4</t>
  </si>
  <si>
    <t>5</t>
  </si>
  <si>
    <t>6</t>
  </si>
  <si>
    <t>Chiến</t>
  </si>
  <si>
    <t>7</t>
  </si>
  <si>
    <t>8</t>
  </si>
  <si>
    <t>9</t>
  </si>
  <si>
    <t>10</t>
  </si>
  <si>
    <t>Nguyễn Tiến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</si>
  <si>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</si>
  <si>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</si>
  <si>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</si>
  <si>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</si>
  <si>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</si>
  <si>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</si>
  <si>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</si>
  <si>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</si>
  <si>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</si>
  <si>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</si>
  <si>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</si>
  <si>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</si>
  <si>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</si>
  <si>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</si>
  <si>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</si>
  <si>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</si>
  <si>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</si>
  <si>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</si>
  <si>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</si>
  <si>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</si>
  <si>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</si>
  <si>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</si>
  <si>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Cao Thị Thanh</t>
  </si>
  <si>
    <t>33</t>
  </si>
  <si>
    <t>34</t>
  </si>
  <si>
    <t>Phạm Hương</t>
  </si>
  <si>
    <t>35</t>
  </si>
  <si>
    <t>Vũ Hoài</t>
  </si>
  <si>
    <t>Hoàng Lan</t>
  </si>
  <si>
    <t>Xoan</t>
  </si>
  <si>
    <t>Mã SV</t>
  </si>
  <si>
    <t>Lớp trưởng</t>
  </si>
  <si>
    <t xml:space="preserve">Đào Thị </t>
  </si>
  <si>
    <t>Công</t>
  </si>
  <si>
    <t>Hoàng Hương</t>
  </si>
  <si>
    <t>Đặng Thị Thu</t>
  </si>
  <si>
    <t xml:space="preserve">Nguyễn Phương </t>
  </si>
  <si>
    <t>Luân</t>
  </si>
  <si>
    <t>Trần Đức</t>
  </si>
  <si>
    <t>Sơn</t>
  </si>
  <si>
    <t>Ma Đức</t>
  </si>
  <si>
    <t>Lớp phó</t>
  </si>
  <si>
    <t>HỌ VÀ TÊN</t>
  </si>
  <si>
    <t>Lê Thị Quỳnh</t>
  </si>
  <si>
    <t>Đinh Thị Kim</t>
  </si>
  <si>
    <t>Chính</t>
  </si>
  <si>
    <t>Nguyễn Trường</t>
  </si>
  <si>
    <t>Tạ Văn</t>
  </si>
  <si>
    <t>Hân</t>
  </si>
  <si>
    <t>Vũ Thùy</t>
  </si>
  <si>
    <t>Nguyễn Bảo</t>
  </si>
  <si>
    <t>Nguyễn Mạnh</t>
  </si>
  <si>
    <t xml:space="preserve">Hoàng Thị </t>
  </si>
  <si>
    <t>Điểm rèn luyện</t>
  </si>
  <si>
    <t>KHOA QUẢN LÝ LUẬT - KINH TẾ</t>
  </si>
  <si>
    <t>Họ tên sinh viên</t>
  </si>
  <si>
    <t>Điểm</t>
  </si>
  <si>
    <t>Xếp loại RL</t>
  </si>
  <si>
    <t>Hà Duy</t>
  </si>
  <si>
    <t>Đăng</t>
  </si>
  <si>
    <t>Huấn</t>
  </si>
  <si>
    <t>Khuyên</t>
  </si>
  <si>
    <t>Hoàng Nhật</t>
  </si>
  <si>
    <t xml:space="preserve">Nguyễn Mai </t>
  </si>
  <si>
    <t>Quyền</t>
  </si>
  <si>
    <t>Nguyễn Thế</t>
  </si>
  <si>
    <t>Phan Thái</t>
  </si>
  <si>
    <t>Thăng</t>
  </si>
  <si>
    <t>Lò Văn</t>
  </si>
  <si>
    <t>Cao Văn</t>
  </si>
  <si>
    <t>Bùi Ngọc</t>
  </si>
  <si>
    <t>Đặng Hải</t>
  </si>
  <si>
    <t>Hà Thị Thùy</t>
  </si>
  <si>
    <t xml:space="preserve">Lý Thị </t>
  </si>
  <si>
    <t>Hiển</t>
  </si>
  <si>
    <t>Trịnh Văn</t>
  </si>
  <si>
    <t>Trần Hữu</t>
  </si>
  <si>
    <t>Tạ Quang</t>
  </si>
  <si>
    <t>Nhâm</t>
  </si>
  <si>
    <t>Hoàng Thị Hương</t>
  </si>
  <si>
    <t>Họ và tên</t>
  </si>
  <si>
    <t xml:space="preserve">Phạm Việt </t>
  </si>
  <si>
    <t>Diệp</t>
  </si>
  <si>
    <t>Hoàng Thùy</t>
  </si>
  <si>
    <t xml:space="preserve">Nguyễn Ngọc </t>
  </si>
  <si>
    <t>Tuyên</t>
  </si>
  <si>
    <t>Nguyễn Thị Tố</t>
  </si>
  <si>
    <t>Hoàn</t>
  </si>
  <si>
    <t>Lê Thanh</t>
  </si>
  <si>
    <t>Đinh Văn</t>
  </si>
  <si>
    <t>Thi</t>
  </si>
  <si>
    <t>Tình</t>
  </si>
  <si>
    <t>Đỗ Thùy</t>
  </si>
  <si>
    <t>Hoàng Thị Kim</t>
  </si>
  <si>
    <t>Xuyến</t>
  </si>
  <si>
    <t xml:space="preserve">Phạm Thái </t>
  </si>
  <si>
    <t>Đinh Ngọc</t>
  </si>
  <si>
    <t>Đỗ Kim</t>
  </si>
  <si>
    <t>KHOA QUẢN TRỊ KINH DOANH</t>
  </si>
  <si>
    <t>MÃ SV</t>
  </si>
  <si>
    <t>ĐIỂM RL</t>
  </si>
  <si>
    <t>Nghỉ học, BHYT</t>
  </si>
  <si>
    <t>Nguyễn Thị Thủy</t>
  </si>
  <si>
    <t>ĐRL</t>
  </si>
  <si>
    <t>Nguyễn Thị Ngân</t>
  </si>
  <si>
    <t>Dương Thị Hương</t>
  </si>
  <si>
    <t>VIỆN ĐÀO TẠO QUỐC TẾ</t>
  </si>
  <si>
    <t>QTKD</t>
  </si>
  <si>
    <t>Vũ Đức</t>
  </si>
  <si>
    <t>Nhân</t>
  </si>
  <si>
    <t>Ma Ngọc</t>
  </si>
  <si>
    <t>Sang</t>
  </si>
  <si>
    <t>Thế</t>
  </si>
  <si>
    <t>Vũ Hoàng</t>
  </si>
  <si>
    <t>Nguyễn Dương</t>
  </si>
  <si>
    <t>Nguyễn Hương</t>
  </si>
  <si>
    <t xml:space="preserve">Nguyễn Văn </t>
  </si>
  <si>
    <t xml:space="preserve">Trần Thị </t>
  </si>
  <si>
    <t xml:space="preserve"> Ngọc</t>
  </si>
  <si>
    <t>Nguyễn Vân</t>
  </si>
  <si>
    <t>K16-KẾ TOÁN 1</t>
  </si>
  <si>
    <t>DTE1953403010099</t>
  </si>
  <si>
    <t>DTE1953403010028</t>
  </si>
  <si>
    <t>DTE1953403010152</t>
  </si>
  <si>
    <t>DTE1953403010027</t>
  </si>
  <si>
    <t>Lê Thùy</t>
  </si>
  <si>
    <t>DTE1953403010051</t>
  </si>
  <si>
    <t>DTE1953403010070</t>
  </si>
  <si>
    <t>DTE1953403010013</t>
  </si>
  <si>
    <t>Vũ Thạch Hoàng</t>
  </si>
  <si>
    <t>DTE1953403010065</t>
  </si>
  <si>
    <t>DTE1953403010106</t>
  </si>
  <si>
    <t>DTE1953403010114</t>
  </si>
  <si>
    <t>DTE1953403010011</t>
  </si>
  <si>
    <t>DTE1953403010292</t>
  </si>
  <si>
    <t>Lê Thị Huyền</t>
  </si>
  <si>
    <t>DTE1953403010050</t>
  </si>
  <si>
    <t>Nghiêm Hải</t>
  </si>
  <si>
    <t>DTE1953403010058</t>
  </si>
  <si>
    <t>DTE1953403010087</t>
  </si>
  <si>
    <t>DTE1953403010088</t>
  </si>
  <si>
    <t>DTE1953403010127</t>
  </si>
  <si>
    <t>DTE1953403010143</t>
  </si>
  <si>
    <t>DTE1953403010190</t>
  </si>
  <si>
    <t>DTE1953403010366</t>
  </si>
  <si>
    <t>DTE1953403010094</t>
  </si>
  <si>
    <t>DTE1953403010116</t>
  </si>
  <si>
    <t>Ngà</t>
  </si>
  <si>
    <t>DTE1953403010148</t>
  </si>
  <si>
    <t>Ma Thị Phương</t>
  </si>
  <si>
    <t>DTE1953403010179</t>
  </si>
  <si>
    <t>DTE1953403010003</t>
  </si>
  <si>
    <t>Đằng Kim</t>
  </si>
  <si>
    <t>DTE1953403010035</t>
  </si>
  <si>
    <t>Giao</t>
  </si>
  <si>
    <t>DTE1953403010048</t>
  </si>
  <si>
    <t>Cao Mai</t>
  </si>
  <si>
    <t>DTE1953403010090</t>
  </si>
  <si>
    <t>Lê Hoàng Ngọc</t>
  </si>
  <si>
    <t>DTE1953403010093</t>
  </si>
  <si>
    <t>DTE1953403010124</t>
  </si>
  <si>
    <t>DTE1953403010130</t>
  </si>
  <si>
    <t>Đặng Thị Nguyên</t>
  </si>
  <si>
    <t>DTE1953403010154</t>
  </si>
  <si>
    <t>DTE1953403010144</t>
  </si>
  <si>
    <t>DTE1953403010433</t>
  </si>
  <si>
    <t>DTE1953403010145</t>
  </si>
  <si>
    <t>DTE1953403010169</t>
  </si>
  <si>
    <t>DTE1953403010168</t>
  </si>
  <si>
    <t>DTE1953403010176</t>
  </si>
  <si>
    <t>Lại Khánh</t>
  </si>
  <si>
    <t>DTE1953403010191</t>
  </si>
  <si>
    <t>Trần Thị Cẩm</t>
  </si>
  <si>
    <t>DTE1953403010196</t>
  </si>
  <si>
    <t>DTE1953403010159</t>
  </si>
  <si>
    <t>Thuỷ</t>
  </si>
  <si>
    <t>DTE1953403010161</t>
  </si>
  <si>
    <t>DTE1953403010167</t>
  </si>
  <si>
    <t>DTE1953403010068</t>
  </si>
  <si>
    <t>DTE1953403010222</t>
  </si>
  <si>
    <t>DTE1953403010175</t>
  </si>
  <si>
    <t>Mã Văn</t>
  </si>
  <si>
    <t>DTE1953403010006</t>
  </si>
  <si>
    <t>DTE1953403010067</t>
  </si>
  <si>
    <t>Hà Thị Thu</t>
  </si>
  <si>
    <t>DTE1953403010155</t>
  </si>
  <si>
    <t>Vũ Bích</t>
  </si>
  <si>
    <t>DTE1953403010141</t>
  </si>
  <si>
    <t>DTE1953403010056</t>
  </si>
  <si>
    <t>Huê</t>
  </si>
  <si>
    <t>DTE1953403010079</t>
  </si>
  <si>
    <t>Nông văn</t>
  </si>
  <si>
    <t>DTE1953403010253</t>
  </si>
  <si>
    <t>Dương Quỳnh</t>
  </si>
  <si>
    <t>DTE1953403010082</t>
  </si>
  <si>
    <t>DTE1953403010434</t>
  </si>
  <si>
    <t>Tống Thanh</t>
  </si>
  <si>
    <t>DTE1953403010120</t>
  </si>
  <si>
    <t>Đinh Minh</t>
  </si>
  <si>
    <t>DTE1953403010147</t>
  </si>
  <si>
    <t>DTE1953403010059</t>
  </si>
  <si>
    <t>DTE1953403010445</t>
  </si>
  <si>
    <t xml:space="preserve">Lê Thị Thu </t>
  </si>
  <si>
    <t>Nguyễn Bích</t>
  </si>
  <si>
    <t>DTE1953403010022</t>
  </si>
  <si>
    <t xml:space="preserve">Trương Đức </t>
  </si>
  <si>
    <t>K16-KẾ TOÁN 2</t>
  </si>
  <si>
    <t>DTE1953403010038</t>
  </si>
  <si>
    <t>DTE1953403010043</t>
  </si>
  <si>
    <t>DTE1953403010138</t>
  </si>
  <si>
    <t>DTE1953403010193</t>
  </si>
  <si>
    <t>Phan Tuệ</t>
  </si>
  <si>
    <t>Viên</t>
  </si>
  <si>
    <t>DTE1953403010014</t>
  </si>
  <si>
    <t>Vũ Thị Vân</t>
  </si>
  <si>
    <t>DTE1953403010177</t>
  </si>
  <si>
    <t>Ma Khánh</t>
  </si>
  <si>
    <t>DTE1953403010362</t>
  </si>
  <si>
    <t>DTE1953403010047</t>
  </si>
  <si>
    <t>DTE1953403010429</t>
  </si>
  <si>
    <t>Khanh</t>
  </si>
  <si>
    <t>DTE1953403010104</t>
  </si>
  <si>
    <t>Lê Thị Ngọc</t>
  </si>
  <si>
    <t>DTE1953403010019</t>
  </si>
  <si>
    <t>Hán Thị</t>
  </si>
  <si>
    <t>DTE1953403010024</t>
  </si>
  <si>
    <t>Phí Huyền</t>
  </si>
  <si>
    <t>Diệu</t>
  </si>
  <si>
    <t>DTE1953403010045</t>
  </si>
  <si>
    <t>DTE1953403010286</t>
  </si>
  <si>
    <t>Thẩm Thanh</t>
  </si>
  <si>
    <t>DTE1953403010402</t>
  </si>
  <si>
    <t>DTE1953403010403</t>
  </si>
  <si>
    <t>DTE1953403010091</t>
  </si>
  <si>
    <t>Lý Thị Thùy</t>
  </si>
  <si>
    <t>DTE1953403010092</t>
  </si>
  <si>
    <t>DTE1953403010105</t>
  </si>
  <si>
    <t>Trần Quỳnh</t>
  </si>
  <si>
    <t>DTE1953403010108</t>
  </si>
  <si>
    <t>Vũ Công</t>
  </si>
  <si>
    <t>DTE1953403010111</t>
  </si>
  <si>
    <t>DTE1953403010112</t>
  </si>
  <si>
    <t>Trương Thị Trà</t>
  </si>
  <si>
    <t>DTE1953403010122</t>
  </si>
  <si>
    <t>DTE1953403010123</t>
  </si>
  <si>
    <t>DTE1953403010430</t>
  </si>
  <si>
    <t>DTE1953403010126</t>
  </si>
  <si>
    <t>DTE1953403010128</t>
  </si>
  <si>
    <t>DTE1953403010289</t>
  </si>
  <si>
    <t>Trần Bích</t>
  </si>
  <si>
    <t>DTE1953403010135</t>
  </si>
  <si>
    <t>Vũ Lệ</t>
  </si>
  <si>
    <t>DTE1953403010139</t>
  </si>
  <si>
    <t>DTE1953403010153</t>
  </si>
  <si>
    <t>DTE1953403010160</t>
  </si>
  <si>
    <t>DTE1953403010165</t>
  </si>
  <si>
    <t>Lê Hạnh</t>
  </si>
  <si>
    <t>DTE1953403010178</t>
  </si>
  <si>
    <t>DTE1953403010046</t>
  </si>
  <si>
    <t>DTE1953403010018</t>
  </si>
  <si>
    <t>DTE1953403010158</t>
  </si>
  <si>
    <t>DTE1953403010008</t>
  </si>
  <si>
    <t>DTE1953403010025</t>
  </si>
  <si>
    <t>Đặng Đình</t>
  </si>
  <si>
    <t>DTE1953403010037</t>
  </si>
  <si>
    <t>Lý Châu</t>
  </si>
  <si>
    <t>DTE1953403010061</t>
  </si>
  <si>
    <t>DTE1953403010062</t>
  </si>
  <si>
    <t>DTE1953403010084</t>
  </si>
  <si>
    <t>La Thị</t>
  </si>
  <si>
    <t>Lê</t>
  </si>
  <si>
    <t>DTE1953403010101</t>
  </si>
  <si>
    <t>Lương Vũ Hiền</t>
  </si>
  <si>
    <t>DTE1953403010103</t>
  </si>
  <si>
    <t>DTE1953403010378</t>
  </si>
  <si>
    <t>Phương Quỳnh</t>
  </si>
  <si>
    <t>DTE1953403010049</t>
  </si>
  <si>
    <t>Hoàng Thụy Thanh</t>
  </si>
  <si>
    <t>DTE1953403010132</t>
  </si>
  <si>
    <t>DTE1953403010137</t>
  </si>
  <si>
    <t>Đào Thúy</t>
  </si>
  <si>
    <t>DTE1953403010074</t>
  </si>
  <si>
    <t>DTE1953403010007</t>
  </si>
  <si>
    <t>DTE1953403010033</t>
  </si>
  <si>
    <t>DTE1953403010066</t>
  </si>
  <si>
    <t>Trương Hà</t>
  </si>
  <si>
    <t>DTE1953403010100</t>
  </si>
  <si>
    <t>Bùi Cẩm</t>
  </si>
  <si>
    <t>DTE1953403010107</t>
  </si>
  <si>
    <t>K16-KẾ TOÁN 3</t>
  </si>
  <si>
    <t>DTE1953403010202</t>
  </si>
  <si>
    <t>Dư Thị Mỹ</t>
  </si>
  <si>
    <t>DTE1953403010109</t>
  </si>
  <si>
    <t>Nguyễn Thị Trà</t>
  </si>
  <si>
    <t>DTE1953403010151</t>
  </si>
  <si>
    <t>DTE1953403010089</t>
  </si>
  <si>
    <t>DTE1953403010021</t>
  </si>
  <si>
    <t>DTE1953403010129</t>
  </si>
  <si>
    <t>Trần Thị Hồng</t>
  </si>
  <si>
    <t>DTE1953403010197</t>
  </si>
  <si>
    <t>DTE1953403010095</t>
  </si>
  <si>
    <t>Vũ Lệ Mỹ</t>
  </si>
  <si>
    <t>DTE1953403010373</t>
  </si>
  <si>
    <t>DTE1953403010053</t>
  </si>
  <si>
    <t>DTE1953403010083</t>
  </si>
  <si>
    <t>Sằm Thị Phương</t>
  </si>
  <si>
    <t>DTE1953403010288</t>
  </si>
  <si>
    <t>DTE1953403010117</t>
  </si>
  <si>
    <t>Ma Thị Bích</t>
  </si>
  <si>
    <t>DTE1953403010118</t>
  </si>
  <si>
    <t>DTE1953403010150</t>
  </si>
  <si>
    <t>DTE1953403010157</t>
  </si>
  <si>
    <t>DTE1953403010172</t>
  </si>
  <si>
    <t xml:space="preserve">Triệu Thị </t>
  </si>
  <si>
    <t>Tư</t>
  </si>
  <si>
    <t>DTE1953403010174</t>
  </si>
  <si>
    <t>Tương</t>
  </si>
  <si>
    <t>DTE1953403010009</t>
  </si>
  <si>
    <t>Nguyễn Thị Lâm</t>
  </si>
  <si>
    <t>DTE1953403010406</t>
  </si>
  <si>
    <t>DTE1953403010134</t>
  </si>
  <si>
    <t>DTE1953403010290</t>
  </si>
  <si>
    <t>DTE1953403010166</t>
  </si>
  <si>
    <t>Nguyễn Quỳnh</t>
  </si>
  <si>
    <t>DTE1953403010031</t>
  </si>
  <si>
    <t>DTE1953403010020</t>
  </si>
  <si>
    <t>DTE1953403010113</t>
  </si>
  <si>
    <t>Vương Thị Huyền</t>
  </si>
  <si>
    <t>DTE1953403010192</t>
  </si>
  <si>
    <t>DTE1953403010073</t>
  </si>
  <si>
    <t>DTE1953403010016</t>
  </si>
  <si>
    <t>DTE1953403010032</t>
  </si>
  <si>
    <t>DTE1953403010034</t>
  </si>
  <si>
    <t>DTE1953403010036</t>
  </si>
  <si>
    <t>Đỗ Nguyên</t>
  </si>
  <si>
    <t>DTE1953403010042</t>
  </si>
  <si>
    <t>DTE1953403010204</t>
  </si>
  <si>
    <t>DTE1953403010203</t>
  </si>
  <si>
    <t>Hà Thu</t>
  </si>
  <si>
    <t>DTE1953403010080</t>
  </si>
  <si>
    <t>Trần Hiếu</t>
  </si>
  <si>
    <t>DTE1953403010085</t>
  </si>
  <si>
    <t>DTE1953403010086</t>
  </si>
  <si>
    <t>DTE1953403010133</t>
  </si>
  <si>
    <t>Nguyễn Thi Thu</t>
  </si>
  <si>
    <t>DTE1953403010213</t>
  </si>
  <si>
    <t>DTE1953403010162</t>
  </si>
  <si>
    <t>Mai Hồng</t>
  </si>
  <si>
    <t>DTE1953403010163</t>
  </si>
  <si>
    <t>DTE1953403010044</t>
  </si>
  <si>
    <t>Liểu Thị Ngọc</t>
  </si>
  <si>
    <t>DTE1953403010206</t>
  </si>
  <si>
    <t>DTE1953403010098</t>
  </si>
  <si>
    <t>DTE1953403010199</t>
  </si>
  <si>
    <t>DTE1953403010156</t>
  </si>
  <si>
    <t>DTE1953403010171</t>
  </si>
  <si>
    <t>Nguyễn Thị Cẩm</t>
  </si>
  <si>
    <t>DTE1953403010195</t>
  </si>
  <si>
    <t>Đinh Thị Hải</t>
  </si>
  <si>
    <t>DTE1953403010287</t>
  </si>
  <si>
    <t>DTE1953403010023</t>
  </si>
  <si>
    <t>Trần Mạnh</t>
  </si>
  <si>
    <t>DTE1953403010075</t>
  </si>
  <si>
    <t>Đàm Triệu</t>
  </si>
  <si>
    <t>DTE1953403010081</t>
  </si>
  <si>
    <t>DTE1953403010140</t>
  </si>
  <si>
    <t>DTE1953403010205</t>
  </si>
  <si>
    <t>DTE1953403010001</t>
  </si>
  <si>
    <t>Không BHYT</t>
  </si>
  <si>
    <t>DTE1953403010017</t>
  </si>
  <si>
    <t>Châu</t>
  </si>
  <si>
    <t>DTE1953403010029</t>
  </si>
  <si>
    <t>Đỗ Mạnh</t>
  </si>
  <si>
    <t>DTE1953403010078</t>
  </si>
  <si>
    <t>Nguyễn Đình Trung</t>
  </si>
  <si>
    <t>DTE1953403010115</t>
  </si>
  <si>
    <t>DTE1953403010173</t>
  </si>
  <si>
    <t>DTE1953403010200</t>
  </si>
  <si>
    <t>VPQC, BHYT</t>
  </si>
  <si>
    <t>K16-KẾ TOÁN 4</t>
  </si>
  <si>
    <t>DTE1953403010428</t>
  </si>
  <si>
    <t>DTE1953403010297</t>
  </si>
  <si>
    <t>Âu Thị Thùy</t>
  </si>
  <si>
    <t>DTE1953403010211</t>
  </si>
  <si>
    <t>DTE1953403010224</t>
  </si>
  <si>
    <t>Phan Đình</t>
  </si>
  <si>
    <t>DTE1953403010223</t>
  </si>
  <si>
    <t>Phùng Thị</t>
  </si>
  <si>
    <t>DTE1953403010207</t>
  </si>
  <si>
    <t>DTE1953403010255</t>
  </si>
  <si>
    <t>Dương Thị Minh</t>
  </si>
  <si>
    <t>DTE1953403010230</t>
  </si>
  <si>
    <t>Biển</t>
  </si>
  <si>
    <t>DTE1953403010235</t>
  </si>
  <si>
    <t>DTE1953403010283</t>
  </si>
  <si>
    <t>DTE1953403010238</t>
  </si>
  <si>
    <t>Chu Thị Hằng</t>
  </si>
  <si>
    <t>DTE1953403010217</t>
  </si>
  <si>
    <t>DTE1953403010216</t>
  </si>
  <si>
    <t>DTE1953403010227</t>
  </si>
  <si>
    <t>DTE1953403010254</t>
  </si>
  <si>
    <t>DTE1953403010239</t>
  </si>
  <si>
    <t>DTE1953403010296</t>
  </si>
  <si>
    <t>DTE1953403010221</t>
  </si>
  <si>
    <t>Trần Minh</t>
  </si>
  <si>
    <t>DTE1953403010248</t>
  </si>
  <si>
    <t>DTE1953403010251</t>
  </si>
  <si>
    <t>Bùi Kim</t>
  </si>
  <si>
    <t>DTE1953403010209</t>
  </si>
  <si>
    <t>DTE1953403010242</t>
  </si>
  <si>
    <t>DTE1953403010237</t>
  </si>
  <si>
    <t>DTE1953403010243</t>
  </si>
  <si>
    <t>DTE1953403010210</t>
  </si>
  <si>
    <t>DTE1953403010365</t>
  </si>
  <si>
    <t>DTE1953403010351</t>
  </si>
  <si>
    <t>DTE1953403010225</t>
  </si>
  <si>
    <t>DTE1953403010244</t>
  </si>
  <si>
    <t>DTE1953403010250</t>
  </si>
  <si>
    <t>DTE1953403010226</t>
  </si>
  <si>
    <t>DTE1953403010220</t>
  </si>
  <si>
    <t>DTE1953403010218</t>
  </si>
  <si>
    <t>Đoàn Hương</t>
  </si>
  <si>
    <t>DTE1953403010347</t>
  </si>
  <si>
    <t>DTE1953403010246</t>
  </si>
  <si>
    <t>DTE1953403010241</t>
  </si>
  <si>
    <t>Đặng Thị Hương</t>
  </si>
  <si>
    <t>DTE1953403010208</t>
  </si>
  <si>
    <t>Đinh Ngọc Linh</t>
  </si>
  <si>
    <t>DTE1953403010410</t>
  </si>
  <si>
    <t>Na</t>
  </si>
  <si>
    <t>DTE1953403010231</t>
  </si>
  <si>
    <t>Trịnh Thị Ngọc</t>
  </si>
  <si>
    <t>DTE1953403010438</t>
  </si>
  <si>
    <t>DTE1953403010247</t>
  </si>
  <si>
    <t>DTE1953403010212</t>
  </si>
  <si>
    <t>Đặng Thị Vân</t>
  </si>
  <si>
    <t>DTE1953403010252</t>
  </si>
  <si>
    <t>DTE1953403010236</t>
  </si>
  <si>
    <t>Lê Thị Mỹ</t>
  </si>
  <si>
    <t>DTE1953403010245</t>
  </si>
  <si>
    <t>Tạ Hoàng Mai</t>
  </si>
  <si>
    <t>DTE1953403010409</t>
  </si>
  <si>
    <t>Nông Kim</t>
  </si>
  <si>
    <t>DTE1953403010228</t>
  </si>
  <si>
    <t>DTE1953403010329</t>
  </si>
  <si>
    <t>Đàm Thị Thu</t>
  </si>
  <si>
    <t>DTE1953403010214</t>
  </si>
  <si>
    <t>Phạm Thị Lan</t>
  </si>
  <si>
    <t>DTE1953403010407</t>
  </si>
  <si>
    <t>Triệu Hồng</t>
  </si>
  <si>
    <t>DTE1953403010432</t>
  </si>
  <si>
    <t>DTE1953403010282</t>
  </si>
  <si>
    <t>DTE1953403010249</t>
  </si>
  <si>
    <t>DTE1953403010416</t>
  </si>
  <si>
    <t>Dương Vũ</t>
  </si>
  <si>
    <t>DTE1953403010411</t>
  </si>
  <si>
    <t>Huyên</t>
  </si>
  <si>
    <t>DTE1953403010284</t>
  </si>
  <si>
    <t>Lê Thị Mai</t>
  </si>
  <si>
    <t>DTE1953403010285</t>
  </si>
  <si>
    <t>Dương Thị Phương</t>
  </si>
  <si>
    <t>K16- KẾ TOÁN 5</t>
  </si>
  <si>
    <t>DTE1953403010291</t>
  </si>
  <si>
    <t>Lê Thị Khánh</t>
  </si>
  <si>
    <t>DTE1953403010320</t>
  </si>
  <si>
    <t>Hà Nhật</t>
  </si>
  <si>
    <t>DTE1953403010272</t>
  </si>
  <si>
    <t>Dương Thị Hiếu</t>
  </si>
  <si>
    <t>DTE1953403010264</t>
  </si>
  <si>
    <t>DTE1953403010345</t>
  </si>
  <si>
    <t>DTE1953403010269</t>
  </si>
  <si>
    <t>Hà Giáp Minh</t>
  </si>
  <si>
    <t>DTE1953403010312</t>
  </si>
  <si>
    <t>Lô Thị Ngọc</t>
  </si>
  <si>
    <t>DTE1953403010313</t>
  </si>
  <si>
    <t>DTE1953403010317</t>
  </si>
  <si>
    <t>DTE1953403010263</t>
  </si>
  <si>
    <t>DTE1953403010261</t>
  </si>
  <si>
    <t>DTE1953403010308</t>
  </si>
  <si>
    <t>DTE1953403010262</t>
  </si>
  <si>
    <t>DTE1953403010299</t>
  </si>
  <si>
    <t>Phạm Thị Ngân</t>
  </si>
  <si>
    <t>DTE1953403010232</t>
  </si>
  <si>
    <t>DTE1953403010258</t>
  </si>
  <si>
    <t>DTE1953403010266</t>
  </si>
  <si>
    <t>DTE1953403010303</t>
  </si>
  <si>
    <t>DTE1953403010314</t>
  </si>
  <si>
    <t>DTE1953403010315</t>
  </si>
  <si>
    <t>DTE1953403010431</t>
  </si>
  <si>
    <t>DTE1953403010004</t>
  </si>
  <si>
    <t>Đào Ngọc Quỳnh</t>
  </si>
  <si>
    <t>DTE1953403010316</t>
  </si>
  <si>
    <t>Đinh Thanh</t>
  </si>
  <si>
    <t>DTE1953403010322</t>
  </si>
  <si>
    <t>DTE1953403010321</t>
  </si>
  <si>
    <t>Đinh Thúy</t>
  </si>
  <si>
    <t>DTE1953403010307</t>
  </si>
  <si>
    <t>Lưu Nhật</t>
  </si>
  <si>
    <t>DTE1953403010346</t>
  </si>
  <si>
    <t>Trương Hồng</t>
  </si>
  <si>
    <t>DTE1953403010279</t>
  </si>
  <si>
    <t>DTE1953403010304</t>
  </si>
  <si>
    <t>DTE1953403010302</t>
  </si>
  <si>
    <t>DTE1953403010233</t>
  </si>
  <si>
    <t>DTE1953403010368</t>
  </si>
  <si>
    <t>DTE1953403010306</t>
  </si>
  <si>
    <t>Lộc Phương</t>
  </si>
  <si>
    <t>DTE1953403010280</t>
  </si>
  <si>
    <t>DTE1953403010305</t>
  </si>
  <si>
    <t>DTE1953403010268</t>
  </si>
  <si>
    <t>DTE1953403010278</t>
  </si>
  <si>
    <t>DTE1953403010276</t>
  </si>
  <si>
    <t>Lý Thị Ngọc</t>
  </si>
  <si>
    <t>DTE1953403010267</t>
  </si>
  <si>
    <t>Tô Quỳnh</t>
  </si>
  <si>
    <t>DTE1953403010372</t>
  </si>
  <si>
    <t>Bảo</t>
  </si>
  <si>
    <t>DTE1953403010301</t>
  </si>
  <si>
    <t>Man Ngọc</t>
  </si>
  <si>
    <t>DTE1953403010363</t>
  </si>
  <si>
    <t>DTE1953403010295</t>
  </si>
  <si>
    <t>Nguyễn Thư</t>
  </si>
  <si>
    <t>DTE1953403010318</t>
  </si>
  <si>
    <t>Dương Bích</t>
  </si>
  <si>
    <t>DTE1953403010807</t>
  </si>
  <si>
    <t xml:space="preserve">Nguyễn Thu </t>
  </si>
  <si>
    <t>DTE1953403010273</t>
  </si>
  <si>
    <t>Đào Thị Ánh</t>
  </si>
  <si>
    <t>DTE1953403010300</t>
  </si>
  <si>
    <t>DTE1953403010331</t>
  </si>
  <si>
    <t>Trịnh Kiều</t>
  </si>
  <si>
    <t>DTE1953403010259</t>
  </si>
  <si>
    <t>DTE1953403010270</t>
  </si>
  <si>
    <t>DTE1953403010298</t>
  </si>
  <si>
    <t>DTE1953403010384</t>
  </si>
  <si>
    <t>Đỗ Phương Quỳnh</t>
  </si>
  <si>
    <t>DTE1953403010309</t>
  </si>
  <si>
    <t>Bùi Đình Nguyễn</t>
  </si>
  <si>
    <t>DTE1953403010257</t>
  </si>
  <si>
    <t>Đào Thị Thảo</t>
  </si>
  <si>
    <t>DTE1953403010256</t>
  </si>
  <si>
    <t>Ngần</t>
  </si>
  <si>
    <t>DTE1953403010310</t>
  </si>
  <si>
    <t>Mây</t>
  </si>
  <si>
    <t>DTE1953403010294</t>
  </si>
  <si>
    <t>DTE1953403010311</t>
  </si>
  <si>
    <t>DTE1953403010364</t>
  </si>
  <si>
    <t>DTE1953403010275</t>
  </si>
  <si>
    <t>Lý Sinh</t>
  </si>
  <si>
    <t>DTE1953403010319</t>
  </si>
  <si>
    <t>K16- KẾ TOÁN 6</t>
  </si>
  <si>
    <t>DTE1953403010395</t>
  </si>
  <si>
    <t>DTE1953403010369</t>
  </si>
  <si>
    <t>Trịnh Thành</t>
  </si>
  <si>
    <t>DTE1953403010401</t>
  </si>
  <si>
    <t>Lâm Thị</t>
  </si>
  <si>
    <t>DTE1953403010357</t>
  </si>
  <si>
    <t>Thào Thị</t>
  </si>
  <si>
    <t>DTE1953403010328</t>
  </si>
  <si>
    <t>DTE1953403010334</t>
  </si>
  <si>
    <t>Nguyễn Ngọc Quỳnh</t>
  </si>
  <si>
    <t>DTE1953403010382</t>
  </si>
  <si>
    <t>DTE1953403010415</t>
  </si>
  <si>
    <t>DTE1953403010337</t>
  </si>
  <si>
    <t>DTE1953403010379</t>
  </si>
  <si>
    <t>DTE1953403010385</t>
  </si>
  <si>
    <t>DTE1953403010325</t>
  </si>
  <si>
    <t>Nguyễn Nguyên</t>
  </si>
  <si>
    <t>DTE1953403010381</t>
  </si>
  <si>
    <t>Ngũ Linh</t>
  </si>
  <si>
    <t>DTE1953403010371</t>
  </si>
  <si>
    <t>DTE1953403010340</t>
  </si>
  <si>
    <t>DTE1953403010350</t>
  </si>
  <si>
    <t>DTE1953403010324</t>
  </si>
  <si>
    <t>Trần Đình</t>
  </si>
  <si>
    <t>DTE1953403010404</t>
  </si>
  <si>
    <t>Hưởng</t>
  </si>
  <si>
    <t>DTE1953403010390</t>
  </si>
  <si>
    <t>Đinh Thị Vân</t>
  </si>
  <si>
    <t>DTE1953403010367</t>
  </si>
  <si>
    <t>Hà Triệu Vân</t>
  </si>
  <si>
    <t>DTE1953403010398</t>
  </si>
  <si>
    <t>Trần Ngọc</t>
  </si>
  <si>
    <t>DTE1953403010360</t>
  </si>
  <si>
    <t>DTE1953403010338</t>
  </si>
  <si>
    <t>DTE1953403010389</t>
  </si>
  <si>
    <t>DTE1953403010349</t>
  </si>
  <si>
    <t>Mã Thị Thu</t>
  </si>
  <si>
    <t>DTE1953403010355</t>
  </si>
  <si>
    <t>DTE1953403010348</t>
  </si>
  <si>
    <t>DTE1953403010383</t>
  </si>
  <si>
    <t>DTE1953403010353</t>
  </si>
  <si>
    <t>Ma Thị Thúy</t>
  </si>
  <si>
    <t>DTE1953403010380</t>
  </si>
  <si>
    <t>DTE1953403010370</t>
  </si>
  <si>
    <t>Lưu</t>
  </si>
  <si>
    <t>DTE1953403010343</t>
  </si>
  <si>
    <t>DTE1953403010400</t>
  </si>
  <si>
    <t>Lý Trà</t>
  </si>
  <si>
    <t>DTE1953403010333</t>
  </si>
  <si>
    <t>Phan Thảo</t>
  </si>
  <si>
    <t>DTE1953403010336</t>
  </si>
  <si>
    <t>DTE1953403010332</t>
  </si>
  <si>
    <t>Vi Ánh</t>
  </si>
  <si>
    <t>DTE1953403010344</t>
  </si>
  <si>
    <t>DTE1953403010392</t>
  </si>
  <si>
    <t>DTE1953403010422</t>
  </si>
  <si>
    <t>DTE1953403010426</t>
  </si>
  <si>
    <t>DTE1953403010386</t>
  </si>
  <si>
    <t>DTE1953403010341</t>
  </si>
  <si>
    <t>DTE1953403010361</t>
  </si>
  <si>
    <t>Mai Nguyên</t>
  </si>
  <si>
    <t>DTE1953403010405</t>
  </si>
  <si>
    <t>DTE1953403010394</t>
  </si>
  <si>
    <t>DTE1953403010414</t>
  </si>
  <si>
    <t>DTE1953403010420</t>
  </si>
  <si>
    <t>DTE1953403010388</t>
  </si>
  <si>
    <t>DTE1953403010376</t>
  </si>
  <si>
    <t>DTE1953403010377</t>
  </si>
  <si>
    <t>DTE1953403010356</t>
  </si>
  <si>
    <t>DTE1953403010425</t>
  </si>
  <si>
    <t>DTE1953403010421</t>
  </si>
  <si>
    <t>DTE1953403010393</t>
  </si>
  <si>
    <t>Thạch Thị Mai</t>
  </si>
  <si>
    <t>DTE1953403010399</t>
  </si>
  <si>
    <t xml:space="preserve">Quách Mai </t>
  </si>
  <si>
    <t>DTE1953403010359</t>
  </si>
  <si>
    <t>Tô Thùy</t>
  </si>
  <si>
    <t>DTE1953403010408</t>
  </si>
  <si>
    <t>Phạm Thị Thùy</t>
  </si>
  <si>
    <t>DTE1953403010342</t>
  </si>
  <si>
    <t>DTE1953403010397</t>
  </si>
  <si>
    <t>Lại Thị Minh</t>
  </si>
  <si>
    <t>DTE1953403010326</t>
  </si>
  <si>
    <t>Nguyễn Hiền</t>
  </si>
  <si>
    <t>DTE1953403010417</t>
  </si>
  <si>
    <t>DTE1953403010358</t>
  </si>
  <si>
    <t>Lương Bảo</t>
  </si>
  <si>
    <t>DTE1953403010354</t>
  </si>
  <si>
    <t>DTE1953403010330</t>
  </si>
  <si>
    <t>DTE1953403010327</t>
  </si>
  <si>
    <t>DTE1953403010424</t>
  </si>
  <si>
    <t>DTE1953403010391</t>
  </si>
  <si>
    <t>K17-KẾ TOÁN 1</t>
  </si>
  <si>
    <t>DTE2053403010046</t>
  </si>
  <si>
    <t>Hoàng Thị Việt</t>
  </si>
  <si>
    <t>DTE2053403010001</t>
  </si>
  <si>
    <t xml:space="preserve">Phan Lê Mỹ </t>
  </si>
  <si>
    <t>DTE2053403010055</t>
  </si>
  <si>
    <t>DTE2053403010054</t>
  </si>
  <si>
    <t>DTE2053403010028</t>
  </si>
  <si>
    <t>DTE2053403010404</t>
  </si>
  <si>
    <t>Lưu Ánh</t>
  </si>
  <si>
    <t>DTE2053403010177</t>
  </si>
  <si>
    <t>DTE2053403010075</t>
  </si>
  <si>
    <t>DTE2053403010223</t>
  </si>
  <si>
    <t>DTE2053403010037</t>
  </si>
  <si>
    <t>Vũ Thu</t>
  </si>
  <si>
    <t>DTE2053403010322</t>
  </si>
  <si>
    <t>Nguyễn Ninh Ngọc</t>
  </si>
  <si>
    <t>DTE2053403010217</t>
  </si>
  <si>
    <t>Lạ Thị</t>
  </si>
  <si>
    <t>Vui</t>
  </si>
  <si>
    <t>DTE2053403010327</t>
  </si>
  <si>
    <t>DTE2053403010119</t>
  </si>
  <si>
    <t>DTE2053403010225</t>
  </si>
  <si>
    <t>DTE2053403010207</t>
  </si>
  <si>
    <t>Vi Thị Hồng</t>
  </si>
  <si>
    <t>DTE2053403010700</t>
  </si>
  <si>
    <t>Vũ Thị Hải</t>
  </si>
  <si>
    <t>DTE2053403010005</t>
  </si>
  <si>
    <t>DTE2053403010190</t>
  </si>
  <si>
    <t>DTE2053403010318</t>
  </si>
  <si>
    <t>Lưu Thị Thanh</t>
  </si>
  <si>
    <t>DTE2053403010010</t>
  </si>
  <si>
    <t>Hà Vân</t>
  </si>
  <si>
    <t>DTE2053403010270</t>
  </si>
  <si>
    <t>DTE2053403010092</t>
  </si>
  <si>
    <t>Dương Kiều</t>
  </si>
  <si>
    <t>DTE2053403010149</t>
  </si>
  <si>
    <t>Vi Thị Thuý</t>
  </si>
  <si>
    <t>DTE2053403010106</t>
  </si>
  <si>
    <t>DTE2053403010109</t>
  </si>
  <si>
    <t>DTE2053403010006</t>
  </si>
  <si>
    <t>Tạ Thùy</t>
  </si>
  <si>
    <t>DTE2053403010074</t>
  </si>
  <si>
    <t>Ngô Thượng</t>
  </si>
  <si>
    <t>DTE2053403010172</t>
  </si>
  <si>
    <t>DTE2053403010180</t>
  </si>
  <si>
    <t>DTE2053403010298</t>
  </si>
  <si>
    <t>DTE2053403010218</t>
  </si>
  <si>
    <t>DTE2053403010323</t>
  </si>
  <si>
    <t>Ngô Thị Minh</t>
  </si>
  <si>
    <t>DTE2053403010115</t>
  </si>
  <si>
    <t>DTE2053403010062</t>
  </si>
  <si>
    <t>DTE2053403010187</t>
  </si>
  <si>
    <t>Trần Nhật</t>
  </si>
  <si>
    <t>DTE2053403010059</t>
  </si>
  <si>
    <t>DTE2053403010204</t>
  </si>
  <si>
    <t>Vũ Hải</t>
  </si>
  <si>
    <t>DTE2053403010032</t>
  </si>
  <si>
    <t>Trịnh Mỹ</t>
  </si>
  <si>
    <t>DTE2053403010126</t>
  </si>
  <si>
    <t>Hà Tuyết</t>
  </si>
  <si>
    <t>DTE2053403010147</t>
  </si>
  <si>
    <t>DTE2053403010129</t>
  </si>
  <si>
    <t>DTE2053403010195</t>
  </si>
  <si>
    <t>DTE2053403010224</t>
  </si>
  <si>
    <t>DTE2053403010072</t>
  </si>
  <si>
    <t>Thẩm Thu</t>
  </si>
  <si>
    <t>DTE2053403010025</t>
  </si>
  <si>
    <t>DTE2053403010034</t>
  </si>
  <si>
    <t>Đỗ Kỳ</t>
  </si>
  <si>
    <t>DTE2053403010085</t>
  </si>
  <si>
    <t>DTE2053403010020</t>
  </si>
  <si>
    <t>Đỗ Thị Ngọc</t>
  </si>
  <si>
    <t>DTE2053403010002</t>
  </si>
  <si>
    <t>DTE2053403010320</t>
  </si>
  <si>
    <t>DTE2053403010019</t>
  </si>
  <si>
    <t>DTE2053403010197</t>
  </si>
  <si>
    <t>DTE2053403010101</t>
  </si>
  <si>
    <t>DTE2053403010004</t>
  </si>
  <si>
    <t>Nông Hoàng</t>
  </si>
  <si>
    <t>DTE2053403010188</t>
  </si>
  <si>
    <t>Trần Thùy</t>
  </si>
  <si>
    <t>K17-KẾ TOÁN 2</t>
  </si>
  <si>
    <t>DTE2053403010574</t>
  </si>
  <si>
    <t xml:space="preserve">Phạm Nguyễn Thu </t>
  </si>
  <si>
    <t>DTE2053403010203</t>
  </si>
  <si>
    <t xml:space="preserve">Trần Thị Hải </t>
  </si>
  <si>
    <t>DTE2053403010196</t>
  </si>
  <si>
    <t>DTE2053403010178</t>
  </si>
  <si>
    <t xml:space="preserve">Ngô Thị </t>
  </si>
  <si>
    <t>DTE2053403010123</t>
  </si>
  <si>
    <t>DTE2053403010061</t>
  </si>
  <si>
    <t xml:space="preserve">Tống Thị </t>
  </si>
  <si>
    <t>DTE2053403010329</t>
  </si>
  <si>
    <t xml:space="preserve">Hà Thị </t>
  </si>
  <si>
    <t>Hướng</t>
  </si>
  <si>
    <t>DTE2053403010087</t>
  </si>
  <si>
    <t xml:space="preserve">Đinh Nhật </t>
  </si>
  <si>
    <t>DTE2053403010012</t>
  </si>
  <si>
    <t xml:space="preserve">Lê Thị Mai </t>
  </si>
  <si>
    <t>DTE2053403010081</t>
  </si>
  <si>
    <t>DTE2053403010250</t>
  </si>
  <si>
    <t>Phương Thị Huyền</t>
  </si>
  <si>
    <t>DTE2053403010319</t>
  </si>
  <si>
    <t xml:space="preserve">Vũ Thị Lan </t>
  </si>
  <si>
    <t>DTE2053403010411</t>
  </si>
  <si>
    <t xml:space="preserve">Nguyễn Thị Hồng </t>
  </si>
  <si>
    <t>DTE2053403010133</t>
  </si>
  <si>
    <t xml:space="preserve">Đặng Phương </t>
  </si>
  <si>
    <t>DTE2053403010122</t>
  </si>
  <si>
    <t xml:space="preserve">Bùi Thị Hoài </t>
  </si>
  <si>
    <t>DTE2053403010143</t>
  </si>
  <si>
    <t>DTE2053403010200</t>
  </si>
  <si>
    <t xml:space="preserve">Nguyễn Thị Hải </t>
  </si>
  <si>
    <t>DTE2053403010222</t>
  </si>
  <si>
    <t xml:space="preserve">Nguyễn Hải </t>
  </si>
  <si>
    <t>DTE2053403010035</t>
  </si>
  <si>
    <t xml:space="preserve">Nguyễn Kỳ </t>
  </si>
  <si>
    <t>DTE2053403010076</t>
  </si>
  <si>
    <t xml:space="preserve">Phạm Thanh </t>
  </si>
  <si>
    <t>DTE2053403010202</t>
  </si>
  <si>
    <t xml:space="preserve">Đặng Thị </t>
  </si>
  <si>
    <t>DTE2053403010314</t>
  </si>
  <si>
    <t xml:space="preserve">Bùi Minh </t>
  </si>
  <si>
    <t>DTE2053403010273</t>
  </si>
  <si>
    <t xml:space="preserve">Phạm Mai </t>
  </si>
  <si>
    <t>DTE2053403010153</t>
  </si>
  <si>
    <t xml:space="preserve">Nguyễn Thị Minh </t>
  </si>
  <si>
    <t>DTE2053403010271</t>
  </si>
  <si>
    <t xml:space="preserve">Hoàng Thu </t>
  </si>
  <si>
    <t>DTE2053403010163</t>
  </si>
  <si>
    <t>DTE2053403010179</t>
  </si>
  <si>
    <t>DTE2053403010396</t>
  </si>
  <si>
    <t xml:space="preserve">Nguyễn Lê Thương </t>
  </si>
  <si>
    <t>DTE2053403010042</t>
  </si>
  <si>
    <t xml:space="preserve">Nguyễn Trà </t>
  </si>
  <si>
    <t>DTE2053403010045</t>
  </si>
  <si>
    <t xml:space="preserve">Đặng Thị Thu </t>
  </si>
  <si>
    <t>DTE2053403010102</t>
  </si>
  <si>
    <t xml:space="preserve">Khúc Thị Bích </t>
  </si>
  <si>
    <t>DTE2053403010096</t>
  </si>
  <si>
    <t xml:space="preserve">Nguyễn Thùy </t>
  </si>
  <si>
    <t>DTE2053403010184</t>
  </si>
  <si>
    <t xml:space="preserve">Đặng Thùy </t>
  </si>
  <si>
    <t>DTE2053403010272</t>
  </si>
  <si>
    <t xml:space="preserve">Lê Phương </t>
  </si>
  <si>
    <t>DTE2053403010205</t>
  </si>
  <si>
    <t xml:space="preserve">Nguyễn Kim </t>
  </si>
  <si>
    <t>BHYT muộn</t>
  </si>
  <si>
    <t>DTE2053403010325</t>
  </si>
  <si>
    <t>DTE2053403010310</t>
  </si>
  <si>
    <t xml:space="preserve">Trần Thị Phương </t>
  </si>
  <si>
    <t>DTE2053403010031</t>
  </si>
  <si>
    <t xml:space="preserve">Phan Hùng </t>
  </si>
  <si>
    <t>DTE2053403010308</t>
  </si>
  <si>
    <t xml:space="preserve">Nguyễn Hoài </t>
  </si>
  <si>
    <t>DTE2053403010210</t>
  </si>
  <si>
    <t>DTE2053403010326</t>
  </si>
  <si>
    <t xml:space="preserve">Nguyễn Vũ Phương </t>
  </si>
  <si>
    <t>DTE2053403010228</t>
  </si>
  <si>
    <t xml:space="preserve">Lương Thị </t>
  </si>
  <si>
    <t>DTE2053403010307</t>
  </si>
  <si>
    <t xml:space="preserve">Đỗ Thị Ngọc </t>
  </si>
  <si>
    <t>DTE2053403010047</t>
  </si>
  <si>
    <t xml:space="preserve">Nguyễn Thái </t>
  </si>
  <si>
    <t>DTE2053403010229</t>
  </si>
  <si>
    <t xml:space="preserve">Trần Thùy </t>
  </si>
  <si>
    <t>DTE2053403010064</t>
  </si>
  <si>
    <t xml:space="preserve">Hoàng Tô </t>
  </si>
  <si>
    <t>DTE2053403010112</t>
  </si>
  <si>
    <t xml:space="preserve">Hà Thuỳ </t>
  </si>
  <si>
    <t>DTE2053403010114</t>
  </si>
  <si>
    <t>DTE2053403010300</t>
  </si>
  <si>
    <t xml:space="preserve">Nguyễn Thị Phương </t>
  </si>
  <si>
    <t>DTE2053403010113</t>
  </si>
  <si>
    <t>DTE2053403010186</t>
  </si>
  <si>
    <t xml:space="preserve">Vũ Thị Thùy </t>
  </si>
  <si>
    <t>DTE2053403010018</t>
  </si>
  <si>
    <t xml:space="preserve">Lương Thị Mai </t>
  </si>
  <si>
    <t>DTE2053403010050</t>
  </si>
  <si>
    <t>DTE2053403010191</t>
  </si>
  <si>
    <t xml:space="preserve">Trần Thuỳ </t>
  </si>
  <si>
    <t>DTE2053403010299</t>
  </si>
  <si>
    <t xml:space="preserve">Dương Mạnh </t>
  </si>
  <si>
    <t>DTE2053403010093</t>
  </si>
  <si>
    <t xml:space="preserve">Đỗ Thị Thùy </t>
  </si>
  <si>
    <t>DTE2053403010312</t>
  </si>
  <si>
    <t xml:space="preserve">Ngô Mai </t>
  </si>
  <si>
    <t>DTE2053403010215</t>
  </si>
  <si>
    <t xml:space="preserve">Phạm Minh </t>
  </si>
  <si>
    <t>DTE2053403010317</t>
  </si>
  <si>
    <t xml:space="preserve">Nguyễn Thu	</t>
  </si>
  <si>
    <t>DTE2053403010243</t>
  </si>
  <si>
    <t xml:space="preserve"> Mai Thu</t>
  </si>
  <si>
    <t>K17-KẾ TOÁN 3</t>
  </si>
  <si>
    <t>DTE2053403010282</t>
  </si>
  <si>
    <t>DTE2053403010277</t>
  </si>
  <si>
    <t>DTE2053403010107</t>
  </si>
  <si>
    <t>DTE2053403010281</t>
  </si>
  <si>
    <t>DTE2053403010068</t>
  </si>
  <si>
    <t>DTE2053403010158</t>
  </si>
  <si>
    <t>DTE2053403010070</t>
  </si>
  <si>
    <t>Trần Thị Diệu</t>
  </si>
  <si>
    <t>DTE2053403010024</t>
  </si>
  <si>
    <t>DTE2053403010038</t>
  </si>
  <si>
    <t>DTE2053403010066</t>
  </si>
  <si>
    <t>Đỗ Thúy</t>
  </si>
  <si>
    <t>DTE2053403010069</t>
  </si>
  <si>
    <t>DTE2053403010091</t>
  </si>
  <si>
    <t>DTE2053403010164</t>
  </si>
  <si>
    <t>DTE2053403010095</t>
  </si>
  <si>
    <t>DTE2053403010127</t>
  </si>
  <si>
    <t>Lộc Thị Hồng</t>
  </si>
  <si>
    <t>DTE2053403010255</t>
  </si>
  <si>
    <t>DTE2053403010144</t>
  </si>
  <si>
    <t>Trương Thị Diễm</t>
  </si>
  <si>
    <t>DTE2053403010154</t>
  </si>
  <si>
    <t>Triệu Thị Thanh</t>
  </si>
  <si>
    <t>DTE2053403010263</t>
  </si>
  <si>
    <t>DTE2053403010029</t>
  </si>
  <si>
    <t>DTE2053403010041</t>
  </si>
  <si>
    <t>DTE2053403010176</t>
  </si>
  <si>
    <t>Chu Thị Hoài</t>
  </si>
  <si>
    <t>DTE2053403010206</t>
  </si>
  <si>
    <t>DTE2053403010274</t>
  </si>
  <si>
    <t>DTE2053403010105</t>
  </si>
  <si>
    <t>DTE2053403010252</t>
  </si>
  <si>
    <t>Hoàng Thị Bảo</t>
  </si>
  <si>
    <t>DTE2053403010135</t>
  </si>
  <si>
    <t>Đỗ Văn</t>
  </si>
  <si>
    <t>DTE2053403010146</t>
  </si>
  <si>
    <t>DTE2053403010165</t>
  </si>
  <si>
    <t>DTE2053403010264</t>
  </si>
  <si>
    <t>DTE2053403010275</t>
  </si>
  <si>
    <t>Ngô Thị Hải</t>
  </si>
  <si>
    <t>DTE2053403010008</t>
  </si>
  <si>
    <t>DTE2053403010080</t>
  </si>
  <si>
    <t>DTE2053403010120</t>
  </si>
  <si>
    <t>DTE2053403010168</t>
  </si>
  <si>
    <t>Đặng Thị Thanh</t>
  </si>
  <si>
    <t>DTE2053403010185</t>
  </si>
  <si>
    <t>DTE2053403010265</t>
  </si>
  <si>
    <t>DTE2053403010021</t>
  </si>
  <si>
    <t>DTE2053403010280</t>
  </si>
  <si>
    <t>DTE2053403010043</t>
  </si>
  <si>
    <t>DTE2053403010052</t>
  </si>
  <si>
    <t>DTE2053403010136</t>
  </si>
  <si>
    <t>Nguyễn Lan</t>
  </si>
  <si>
    <t>DTE2053403010030</t>
  </si>
  <si>
    <t>Đỗ Anh</t>
  </si>
  <si>
    <t>DTE2053403010242</t>
  </si>
  <si>
    <t>DTE2053403010104</t>
  </si>
  <si>
    <t>DTE2053403010230</t>
  </si>
  <si>
    <t>Đàm Hoàng</t>
  </si>
  <si>
    <t>Thông</t>
  </si>
  <si>
    <t>DTE2053403010103</t>
  </si>
  <si>
    <t>Nguyễn Thị Hiền</t>
  </si>
  <si>
    <t>DTE2053403010175</t>
  </si>
  <si>
    <t>DTE2053403010259</t>
  </si>
  <si>
    <t>DTE2053403010084</t>
  </si>
  <si>
    <t>Lê Thị Hoàng</t>
  </si>
  <si>
    <t>DTE2053403010194</t>
  </si>
  <si>
    <t>Đinh Xuân</t>
  </si>
  <si>
    <t>DTE2053403010111</t>
  </si>
  <si>
    <t>DTE2053403010063</t>
  </si>
  <si>
    <t>Phạm Minh</t>
  </si>
  <si>
    <t>DTE2053403010009</t>
  </si>
  <si>
    <t>VPQC,BHYT</t>
  </si>
  <si>
    <t>DTE2053403010278</t>
  </si>
  <si>
    <t>Hứa Thị Thủy</t>
  </si>
  <si>
    <t>DTE2053403010199</t>
  </si>
  <si>
    <t>Dương Thị Lệ</t>
  </si>
  <si>
    <t>nghỉ học nhiều</t>
  </si>
  <si>
    <t>DTE2053403010056</t>
  </si>
  <si>
    <t>DTE2053403010193</t>
  </si>
  <si>
    <t>Phạm Nguyễn Việt</t>
  </si>
  <si>
    <t>DTE2053403010124</t>
  </si>
  <si>
    <t>Lâm Ánh</t>
  </si>
  <si>
    <t>DTE2053403010137</t>
  </si>
  <si>
    <t>K17-KẾ TOÁN 4</t>
  </si>
  <si>
    <t>DTE2053403010309</t>
  </si>
  <si>
    <t>Đào Lương</t>
  </si>
  <si>
    <t>DTE2053403010040</t>
  </si>
  <si>
    <t>Gấm</t>
  </si>
  <si>
    <t>DTE2053403010067</t>
  </si>
  <si>
    <t>Đàm Thị</t>
  </si>
  <si>
    <t>Hoan</t>
  </si>
  <si>
    <t>DTE2053403010033</t>
  </si>
  <si>
    <t>DTE2053403010301</t>
  </si>
  <si>
    <t>DTE2053403010303</t>
  </si>
  <si>
    <t>DTE2053403010097</t>
  </si>
  <si>
    <t>DTE2053403010791</t>
  </si>
  <si>
    <t>DTE2053403010145</t>
  </si>
  <si>
    <t>Tạ Thị Mai</t>
  </si>
  <si>
    <t>DTE2053403010073</t>
  </si>
  <si>
    <t>Tô Thị</t>
  </si>
  <si>
    <t>tốt</t>
  </si>
  <si>
    <t>DTE2053403010079</t>
  </si>
  <si>
    <t>La Thu</t>
  </si>
  <si>
    <t>DTE2053403010283</t>
  </si>
  <si>
    <t>DTE2053403010142</t>
  </si>
  <si>
    <t>Đường Kim</t>
  </si>
  <si>
    <t>Quy</t>
  </si>
  <si>
    <t>DTE2053403010241</t>
  </si>
  <si>
    <t>DTE2053403010295</t>
  </si>
  <si>
    <t>DTE2053403010157</t>
  </si>
  <si>
    <t>DTE2053403010022</t>
  </si>
  <si>
    <t>Nông Thị Kim</t>
  </si>
  <si>
    <t>DTE2053403010315</t>
  </si>
  <si>
    <t>DTE2053403010316</t>
  </si>
  <si>
    <t>DTE2053403010289</t>
  </si>
  <si>
    <t>DTE2053403010236</t>
  </si>
  <si>
    <t>DTE2053403010296</t>
  </si>
  <si>
    <t>DTE2053403010234</t>
  </si>
  <si>
    <t>Phạm Linh</t>
  </si>
  <si>
    <t>DTE2053403010284</t>
  </si>
  <si>
    <t>Phan Thị Linh</t>
  </si>
  <si>
    <t>DTE2053403010464</t>
  </si>
  <si>
    <t xml:space="preserve">Nguyễn Thảo </t>
  </si>
  <si>
    <t>DTE2053403010305</t>
  </si>
  <si>
    <t>DTE2053403010148</t>
  </si>
  <si>
    <t>Bế Thị Hương</t>
  </si>
  <si>
    <t>DTE2053403010297</t>
  </si>
  <si>
    <t>Ninh Thu</t>
  </si>
  <si>
    <t>DTE2053403010011</t>
  </si>
  <si>
    <t>Hoàng Hà Tuấn</t>
  </si>
  <si>
    <t>DTE2053403010304</t>
  </si>
  <si>
    <t>Hoàng Thị Nhật</t>
  </si>
  <si>
    <t>DTE2053403010306</t>
  </si>
  <si>
    <t>DTE2053403010291</t>
  </si>
  <si>
    <t>Hoàng Thương</t>
  </si>
  <si>
    <t>DTE2053403010181</t>
  </si>
  <si>
    <t>Nguyễn Duy</t>
  </si>
  <si>
    <t>DTE2053403010371</t>
  </si>
  <si>
    <t>Đồng Khánh</t>
  </si>
  <si>
    <t>DTE2053403010048</t>
  </si>
  <si>
    <t>DTE2053403010244</t>
  </si>
  <si>
    <t>DTE2053403010324</t>
  </si>
  <si>
    <t>DTE2053403010311</t>
  </si>
  <si>
    <t>DTE2053403010173</t>
  </si>
  <si>
    <t>DTE2053403010013</t>
  </si>
  <si>
    <t>DTE2053403010285</t>
  </si>
  <si>
    <t>DTE2053403010174</t>
  </si>
  <si>
    <t>DTE2053403010138</t>
  </si>
  <si>
    <t>DTE2053403010118</t>
  </si>
  <si>
    <t>DTE2053403010094</t>
  </si>
  <si>
    <t>DTE2053403010152</t>
  </si>
  <si>
    <t>DTE2053403010014</t>
  </si>
  <si>
    <t>DTE2053403010130</t>
  </si>
  <si>
    <t>Hoàng Tuyết</t>
  </si>
  <si>
    <t>DTE2053403010167</t>
  </si>
  <si>
    <t>DTE2053403010057</t>
  </si>
  <si>
    <t>DTE2053403010635</t>
  </si>
  <si>
    <t>Thơ</t>
  </si>
  <si>
    <t>DTE2053403010169</t>
  </si>
  <si>
    <t>K17-KẾ TOÁN 5</t>
  </si>
  <si>
    <t>DTE2053403010529</t>
  </si>
  <si>
    <t>Quế Ngọc</t>
  </si>
  <si>
    <t>DTE2053403010590</t>
  </si>
  <si>
    <t>Vũ Thị Thúy</t>
  </si>
  <si>
    <t>DTE2053403010425</t>
  </si>
  <si>
    <t>DTE2053403010756</t>
  </si>
  <si>
    <t>DTE2053403010656</t>
  </si>
  <si>
    <t xml:space="preserve">Nguyễn Anh </t>
  </si>
  <si>
    <t>DTE2053403010676</t>
  </si>
  <si>
    <t>DTE2053403010432</t>
  </si>
  <si>
    <t>Trần Thị Thục</t>
  </si>
  <si>
    <t>DTE2053403010742</t>
  </si>
  <si>
    <t>Lương Hải</t>
  </si>
  <si>
    <t>DTE2053403010132</t>
  </si>
  <si>
    <t>DTE2053403010378</t>
  </si>
  <si>
    <t>DTE2053403010504</t>
  </si>
  <si>
    <t>DTE2053403010501</t>
  </si>
  <si>
    <t>DTE2053403010535</t>
  </si>
  <si>
    <t>DTE2053403010713</t>
  </si>
  <si>
    <t>Trần Mai Hương</t>
  </si>
  <si>
    <t>DTE2053403010722</t>
  </si>
  <si>
    <t>DTE2053403010726</t>
  </si>
  <si>
    <t>DTE2053403010343</t>
  </si>
  <si>
    <t>DTE2053403010401</t>
  </si>
  <si>
    <t>tốt</t>
  </si>
  <si>
    <t>DTE2053403010468</t>
  </si>
  <si>
    <t>DTE2053403010673</t>
  </si>
  <si>
    <t>DTE2053403010436</t>
  </si>
  <si>
    <t>DTE2053403010330</t>
  </si>
  <si>
    <t>Trần Lý Thùy</t>
  </si>
  <si>
    <t>DTE2053403010712</t>
  </si>
  <si>
    <t>Nông Thúy</t>
  </si>
  <si>
    <t>DTE2053403010640</t>
  </si>
  <si>
    <t>Nông Thiên</t>
  </si>
  <si>
    <t>DTE2053403010695</t>
  </si>
  <si>
    <t>DTE2053403010337</t>
  </si>
  <si>
    <t>Lê Thị Tú</t>
  </si>
  <si>
    <t>DTE2053403010352</t>
  </si>
  <si>
    <t xml:space="preserve">Nguyễn Minh </t>
  </si>
  <si>
    <t>DTE2053403010354</t>
  </si>
  <si>
    <t>DTE2053403010460</t>
  </si>
  <si>
    <t>DTE2053403010480</t>
  </si>
  <si>
    <t>DTE2053403010497</t>
  </si>
  <si>
    <t xml:space="preserve">Hoàng Thị Thùy </t>
  </si>
  <si>
    <t>DTE2053403010531</t>
  </si>
  <si>
    <t>Cao Hương Trà</t>
  </si>
  <si>
    <t>DTE2053403010717</t>
  </si>
  <si>
    <t xml:space="preserve">Nguyễn Thị Hà </t>
  </si>
  <si>
    <t>DTE 2053403010783</t>
  </si>
  <si>
    <t xml:space="preserve">Nhung </t>
  </si>
  <si>
    <t>DTE2053403010709</t>
  </si>
  <si>
    <t>Thiều Thị</t>
  </si>
  <si>
    <t>DTE2053403010711</t>
  </si>
  <si>
    <t xml:space="preserve">Dương Thanh </t>
  </si>
  <si>
    <t>DTE2053403010727</t>
  </si>
  <si>
    <t>DTE2035403010603</t>
  </si>
  <si>
    <t>DTE2053403010694</t>
  </si>
  <si>
    <t>DTE2053403010647</t>
  </si>
  <si>
    <t>DTE2053403010626</t>
  </si>
  <si>
    <t>DTE2053403010027</t>
  </si>
  <si>
    <t>DTE2053403010377</t>
  </si>
  <si>
    <t>DTE2053403010716</t>
  </si>
  <si>
    <t>Mai Mỹ</t>
  </si>
  <si>
    <t>DTE2053403010719</t>
  </si>
  <si>
    <t xml:space="preserve">Đinh Thị Thu </t>
  </si>
  <si>
    <t>DTE2053403010485</t>
  </si>
  <si>
    <t>Len</t>
  </si>
  <si>
    <t>DTE2053403010500</t>
  </si>
  <si>
    <t>DTE2053403010765</t>
  </si>
  <si>
    <t>Phạm Thị Trà</t>
  </si>
  <si>
    <t>DTE2053403010715</t>
  </si>
  <si>
    <t>Đào Hồng</t>
  </si>
  <si>
    <t>DTE2053403010557</t>
  </si>
  <si>
    <t xml:space="preserve">Đặng Hồng </t>
  </si>
  <si>
    <t>DTE2053403010582</t>
  </si>
  <si>
    <t>Hà Như</t>
  </si>
  <si>
    <t>DTE2053403010587</t>
  </si>
  <si>
    <t>Phạm Diễm</t>
  </si>
  <si>
    <t>DTE2053403010768</t>
  </si>
  <si>
    <t>Lê Nguyễn Thu</t>
  </si>
  <si>
    <t>DTE2053403010632</t>
  </si>
  <si>
    <t>Thiệp</t>
  </si>
  <si>
    <t>DTE2053403010681</t>
  </si>
  <si>
    <t>Đỗ Thị Thanh</t>
  </si>
  <si>
    <t>Trúc</t>
  </si>
  <si>
    <t>DTE2053403010602</t>
  </si>
  <si>
    <t>Nguyễn Cẩm</t>
  </si>
  <si>
    <t>DTE2053403010607</t>
  </si>
  <si>
    <t>DTE2053403010684</t>
  </si>
  <si>
    <t xml:space="preserve">Lương Thị Phương </t>
  </si>
  <si>
    <t>DTE2053403010355</t>
  </si>
  <si>
    <t>Trần Thị</t>
  </si>
  <si>
    <t>Ánh</t>
  </si>
  <si>
    <t>DTE2053403010373</t>
  </si>
  <si>
    <t>Nguyễn Hoa</t>
  </si>
  <si>
    <t>DTE2053403010368</t>
  </si>
  <si>
    <t>Dương Thị Hải</t>
  </si>
  <si>
    <t>Chuyền</t>
  </si>
  <si>
    <t>K17-KẾ TOÁN 6</t>
  </si>
  <si>
    <t>DTE2053403010734</t>
  </si>
  <si>
    <t>Nguyễn Ngọc Tố</t>
  </si>
  <si>
    <t>DTE2053403010735</t>
  </si>
  <si>
    <t>DTE2053403010479</t>
  </si>
  <si>
    <t>DTE2053403010490</t>
  </si>
  <si>
    <t>DTE2053403010349</t>
  </si>
  <si>
    <t>Vương Thị Lan</t>
  </si>
  <si>
    <t>DTE2053403010398</t>
  </si>
  <si>
    <t>DTE2053403010622</t>
  </si>
  <si>
    <t>DTE2053403010623</t>
  </si>
  <si>
    <t>DTE2053403010633</t>
  </si>
  <si>
    <t>DTE2053403010728</t>
  </si>
  <si>
    <t>DTE2053403010730</t>
  </si>
  <si>
    <t>DTE2053403010426</t>
  </si>
  <si>
    <t>DTE2053403010478</t>
  </si>
  <si>
    <t>DTE2053403010714</t>
  </si>
  <si>
    <t>DTE2053403010636</t>
  </si>
  <si>
    <t>DTE2053403010457</t>
  </si>
  <si>
    <t>DTE2053403010539</t>
  </si>
  <si>
    <t>Thân Thị</t>
  </si>
  <si>
    <t>DTE2053403010465</t>
  </si>
  <si>
    <t>DTE2053403010367</t>
  </si>
  <si>
    <t>DTE2053403010720</t>
  </si>
  <si>
    <t xml:space="preserve">Lục Thúy </t>
  </si>
  <si>
    <t>DTE2053403010433</t>
  </si>
  <si>
    <t>DTE2053403010444</t>
  </si>
  <si>
    <t>DTE2053403010609</t>
  </si>
  <si>
    <t>DTE2053403010610</t>
  </si>
  <si>
    <t>Ngọ Phương</t>
  </si>
  <si>
    <t>DTE2053403010336</t>
  </si>
  <si>
    <t>Kiều Thị Lan</t>
  </si>
  <si>
    <t>DTE2053403010737</t>
  </si>
  <si>
    <t>DTE2053403010736</t>
  </si>
  <si>
    <t xml:space="preserve">Lê Thùy </t>
  </si>
  <si>
    <t>DTE2053403010683</t>
  </si>
  <si>
    <t>DTE2053403010689</t>
  </si>
  <si>
    <t>Vương</t>
  </si>
  <si>
    <t>DTE2053403010547</t>
  </si>
  <si>
    <t>DTE2053403010360</t>
  </si>
  <si>
    <t>Ngọ Thanh</t>
  </si>
  <si>
    <t>DTE2053403010493</t>
  </si>
  <si>
    <t>DTE2053403010725</t>
  </si>
  <si>
    <t>Trần Thị Mai</t>
  </si>
  <si>
    <t>DTE2053403010657</t>
  </si>
  <si>
    <t>Nguyễn Trần Anh</t>
  </si>
  <si>
    <t>DTE2053403010674</t>
  </si>
  <si>
    <t>DTE2053403010374</t>
  </si>
  <si>
    <t>DTE2053403010406</t>
  </si>
  <si>
    <t>DTE2053403010466</t>
  </si>
  <si>
    <t>DTE2053403010518</t>
  </si>
  <si>
    <t>DTE2053403010569</t>
  </si>
  <si>
    <t>DTE2053403010680</t>
  </si>
  <si>
    <t xml:space="preserve">Vũ Thị </t>
  </si>
  <si>
    <t>DTE2053403010662</t>
  </si>
  <si>
    <t>Lý Thu</t>
  </si>
  <si>
    <t>DTE2053403010353</t>
  </si>
  <si>
    <t>Phan Thị Ngọc</t>
  </si>
  <si>
    <t>DTE2053403010721</t>
  </si>
  <si>
    <t>Trương Ngọc</t>
  </si>
  <si>
    <t>DTE2053403010639</t>
  </si>
  <si>
    <t>DTE2053403010487</t>
  </si>
  <si>
    <t>Hoàng Mỹ</t>
  </si>
  <si>
    <t>DTE2053403010733</t>
  </si>
  <si>
    <t>DTE2053403010546</t>
  </si>
  <si>
    <t>Nghiên</t>
  </si>
  <si>
    <t>DTE2053403010698</t>
  </si>
  <si>
    <t xml:space="preserve">Lê Hoàng </t>
  </si>
  <si>
    <t>DTE2053403010562</t>
  </si>
  <si>
    <t>DTE2053403010604</t>
  </si>
  <si>
    <t>DTE2053403010741</t>
  </si>
  <si>
    <t>DTE2053403010548</t>
  </si>
  <si>
    <t>DTE2053403010738</t>
  </si>
  <si>
    <t>DTE2053403010356</t>
  </si>
  <si>
    <t>DTE2053403010415</t>
  </si>
  <si>
    <t>DTE2053403010515</t>
  </si>
  <si>
    <t>DTE2053403010650</t>
  </si>
  <si>
    <t>DTE2053403010653</t>
  </si>
  <si>
    <t>DTE2053403010660</t>
  </si>
  <si>
    <t>DTE2053403010586</t>
  </si>
  <si>
    <t>K17- KẾ TOÁN 7</t>
  </si>
  <si>
    <t>DTE2053403010346</t>
  </si>
  <si>
    <t>Phạm Tuấn</t>
  </si>
  <si>
    <t>DTE2053403010348</t>
  </si>
  <si>
    <t>Trịnh Thị Hồng</t>
  </si>
  <si>
    <t>DTE2053403010499</t>
  </si>
  <si>
    <t>DTE2053403010365</t>
  </si>
  <si>
    <t>Chúc</t>
  </si>
  <si>
    <t>DTE2053403010763</t>
  </si>
  <si>
    <t>DTE2053403010585</t>
  </si>
  <si>
    <t>DTE2053403010422</t>
  </si>
  <si>
    <t>Đào Thị Diệu</t>
  </si>
  <si>
    <t>DTE2053403010755</t>
  </si>
  <si>
    <t>Mai Thị Hồng</t>
  </si>
  <si>
    <t>DTE2053403010658</t>
  </si>
  <si>
    <t>Nguyễn Vũ Cảnh</t>
  </si>
  <si>
    <t>DTE2053403010672</t>
  </si>
  <si>
    <t xml:space="preserve">Nguyễn Thị Thu </t>
  </si>
  <si>
    <t>DTE2053403010331</t>
  </si>
  <si>
    <t>DTE2053403010749</t>
  </si>
  <si>
    <t>DTE2053403010543</t>
  </si>
  <si>
    <t>Bùi Thu</t>
  </si>
  <si>
    <t>DTE2053403010649</t>
  </si>
  <si>
    <t>DTE2053403010753</t>
  </si>
  <si>
    <t>DTE2053403010533</t>
  </si>
  <si>
    <t>DTE2053403010434</t>
  </si>
  <si>
    <t>DTE2053403010752</t>
  </si>
  <si>
    <t>Lương Ngọc</t>
  </si>
  <si>
    <t>DTE2053403010597</t>
  </si>
  <si>
    <t>DTE2053403010410</t>
  </si>
  <si>
    <t>DTE2053403010573</t>
  </si>
  <si>
    <t>Phạm Anh</t>
  </si>
  <si>
    <t>DTE2053403010469</t>
  </si>
  <si>
    <t>DTE2053403010494</t>
  </si>
  <si>
    <t>Dương Thị Mỹ</t>
  </si>
  <si>
    <t>DTE2053403010506</t>
  </si>
  <si>
    <t>Phùng Thị Hoài</t>
  </si>
  <si>
    <t>DTE2053403010612</t>
  </si>
  <si>
    <t>DTE2053403010751</t>
  </si>
  <si>
    <t>DTE2053403010750</t>
  </si>
  <si>
    <t>DTE2053403010613</t>
  </si>
  <si>
    <t>Cao Thu</t>
  </si>
  <si>
    <t>DTE2053403010424</t>
  </si>
  <si>
    <t>Lộc Thị Thúy</t>
  </si>
  <si>
    <t>DTE2053403010430</t>
  </si>
  <si>
    <t>Nguyễn Thúy</t>
  </si>
  <si>
    <t>DTE2053403010760</t>
  </si>
  <si>
    <t>Ma Thùy</t>
  </si>
  <si>
    <t>DTE2053403010584</t>
  </si>
  <si>
    <t>Lý Hương</t>
  </si>
  <si>
    <t>DTE2053403010332</t>
  </si>
  <si>
    <t>DTE2053403010386</t>
  </si>
  <si>
    <t>Chu Thị Thu</t>
  </si>
  <si>
    <t>DTE2053403010257</t>
  </si>
  <si>
    <t>Quốc</t>
  </si>
  <si>
    <t>DTE2053403010664</t>
  </si>
  <si>
    <t>Đỗ Hoàng</t>
  </si>
  <si>
    <t>DTE2053403010384</t>
  </si>
  <si>
    <t>DTE2053403010414</t>
  </si>
  <si>
    <t>Phạm Thị Thanh</t>
  </si>
  <si>
    <t>DTE2053403010475</t>
  </si>
  <si>
    <t>DTE2053403010483</t>
  </si>
  <si>
    <t>Văn Thị Mai</t>
  </si>
  <si>
    <t>DTE2053403010759</t>
  </si>
  <si>
    <t>Lăng Ngọc</t>
  </si>
  <si>
    <t>DTE2053403010435</t>
  </si>
  <si>
    <t>Hiến</t>
  </si>
  <si>
    <t>DTE2053403010364</t>
  </si>
  <si>
    <t>DTE2053403010743</t>
  </si>
  <si>
    <t>Vũ Thị Hoài</t>
  </si>
  <si>
    <t>DTE2053403010379</t>
  </si>
  <si>
    <t>DTE2053403010523</t>
  </si>
  <si>
    <t>DTE2053403010764</t>
  </si>
  <si>
    <t>DTE2053403010744</t>
  </si>
  <si>
    <t>Lường Phương</t>
  </si>
  <si>
    <t>DTE2053403010692</t>
  </si>
  <si>
    <t>Trần Thanh</t>
  </si>
  <si>
    <t>DTE2053403010669</t>
  </si>
  <si>
    <t>DTE2053403010510</t>
  </si>
  <si>
    <t xml:space="preserve">Trần Ngọc </t>
  </si>
  <si>
    <t>DTE2053403010754</t>
  </si>
  <si>
    <t>Chu Thị Kim</t>
  </si>
  <si>
    <t>DTE2053403010761</t>
  </si>
  <si>
    <t>Ngô Hải</t>
  </si>
  <si>
    <t>DTE2053403010375</t>
  </si>
  <si>
    <t>DTE2053403010747</t>
  </si>
  <si>
    <t>Bùi Hà Linh</t>
  </si>
  <si>
    <t>Bỏ học</t>
  </si>
  <si>
    <t>K17- KẾ TOÁN 8</t>
  </si>
  <si>
    <t>DTE2053403010769</t>
  </si>
  <si>
    <t>Tạ Việt Hưng</t>
  </si>
  <si>
    <t>DTE2053403010704</t>
  </si>
  <si>
    <t>Hoàng Như</t>
  </si>
  <si>
    <t>DTE2053403010482</t>
  </si>
  <si>
    <t>DTE2053403010495</t>
  </si>
  <si>
    <t>Hà Khánh</t>
  </si>
  <si>
    <t>DTE2053403010772</t>
  </si>
  <si>
    <t>DTE2053403010476</t>
  </si>
  <si>
    <t>DTE2053403010211</t>
  </si>
  <si>
    <t>DTE2053403010581</t>
  </si>
  <si>
    <t>DTE2053403010779</t>
  </si>
  <si>
    <t>Trần Thị Hương</t>
  </si>
  <si>
    <t>DTE2053403010784</t>
  </si>
  <si>
    <t>Keolotsa</t>
  </si>
  <si>
    <t>Phoutsavanh</t>
  </si>
  <si>
    <t>DTE2053403010212</t>
  </si>
  <si>
    <t>Kiều Lệ</t>
  </si>
  <si>
    <t>DTE2053403010402</t>
  </si>
  <si>
    <t>DTE2053403010781</t>
  </si>
  <si>
    <t>DTE2053403010279</t>
  </si>
  <si>
    <t>Bùi Thị Hương</t>
  </si>
  <si>
    <t>DTE2053403010472</t>
  </si>
  <si>
    <t>DTE2053403010560</t>
  </si>
  <si>
    <t>DTE2053403010732</t>
  </si>
  <si>
    <t>Mai Thị Phương</t>
  </si>
  <si>
    <t>DTE2053403010634</t>
  </si>
  <si>
    <t>DTE2053403010758</t>
  </si>
  <si>
    <t>DTE2053403010739</t>
  </si>
  <si>
    <t>DTE2053403010492</t>
  </si>
  <si>
    <t>Trương Thúy</t>
  </si>
  <si>
    <t>DTE2053403010771</t>
  </si>
  <si>
    <t>Đào Phương</t>
  </si>
  <si>
    <t>DTE2053403010670</t>
  </si>
  <si>
    <t>DTE2053403010454</t>
  </si>
  <si>
    <t>DTE2053403010778</t>
  </si>
  <si>
    <t>Trương Thị Việt</t>
  </si>
  <si>
    <t>DTE2053403010789</t>
  </si>
  <si>
    <t>DTE2053403010213</t>
  </si>
  <si>
    <t>DTE2053403010339</t>
  </si>
  <si>
    <t>Lò Hoàng</t>
  </si>
  <si>
    <t>DTE2053403010773</t>
  </si>
  <si>
    <t>DTE2053403010556</t>
  </si>
  <si>
    <t>Bùi Thúy</t>
  </si>
  <si>
    <t>DTE2053403010788</t>
  </si>
  <si>
    <t>Lò Thị Ngọc</t>
  </si>
  <si>
    <t>Thinh</t>
  </si>
  <si>
    <t>DTE2053403010654</t>
  </si>
  <si>
    <t>Lục Trang</t>
  </si>
  <si>
    <t>DTE2053403010276</t>
  </si>
  <si>
    <t>Lê Nữ Cẩm</t>
  </si>
  <si>
    <t>DTE2053403010770</t>
  </si>
  <si>
    <t>DTE2053403010767</t>
  </si>
  <si>
    <t>DTE2053403010786</t>
  </si>
  <si>
    <t>DTE2053403010645</t>
  </si>
  <si>
    <t>DTE2053403010710</t>
  </si>
  <si>
    <t>DTE2053403010505</t>
  </si>
  <si>
    <t>DTE2053403010214</t>
  </si>
  <si>
    <t>DTE2053403010601</t>
  </si>
  <si>
    <t>Hoàng Trí</t>
  </si>
  <si>
    <t>Toán</t>
  </si>
  <si>
    <t>DTE2053403010608</t>
  </si>
  <si>
    <t>Liễu Thị</t>
  </si>
  <si>
    <t>DTE2053403010553</t>
  </si>
  <si>
    <t>DTE2053403010780</t>
  </si>
  <si>
    <t>DTE2053403010552</t>
  </si>
  <si>
    <t>DTE2053403010793</t>
  </si>
  <si>
    <t>Trần Thị Kim</t>
  </si>
  <si>
    <t>DTE2053403010757</t>
  </si>
  <si>
    <t>Ma Trang</t>
  </si>
  <si>
    <t>DTE2053403010776</t>
  </si>
  <si>
    <t>DTE2053403010790</t>
  </si>
  <si>
    <t>Vũ Huyền</t>
  </si>
  <si>
    <t>DTE2053403010545</t>
  </si>
  <si>
    <t>DTE2053403010082</t>
  </si>
  <si>
    <t>DTE2053403010481</t>
  </si>
  <si>
    <t>DTE2053403010461</t>
  </si>
  <si>
    <t>DTE2053403010748</t>
  </si>
  <si>
    <t>Trần Linh</t>
  </si>
  <si>
    <t>DTE2053403010777</t>
  </si>
  <si>
    <t>DTE2053403010166</t>
  </si>
  <si>
    <t>DTE2053403010077</t>
  </si>
  <si>
    <t>Hà Thị Ánh</t>
  </si>
  <si>
    <t>DTE2053403010795</t>
  </si>
  <si>
    <t>Tạ Nguyễn Khánh</t>
  </si>
  <si>
    <t>825 sinh viên</t>
  </si>
  <si>
    <t>BẢNG TỔNG HỢP KẾT QUẢ RÈN LUYỆN SINH VIÊN K16,17 - KHOA KẾ TOÁN</t>
  </si>
  <si>
    <t>BẢNG TỔNG HỢP KẾT QUẢ RÈN LUYỆN SINH VIÊN K16,17 - KHOA KINH TẾ</t>
  </si>
  <si>
    <t>Lớp: K17-Kinh tế đầu tư</t>
  </si>
  <si>
    <t>DTE2053101040002</t>
  </si>
  <si>
    <t>Đinh Quỳnh</t>
  </si>
  <si>
    <t>DTE2053101040097</t>
  </si>
  <si>
    <t>DTE2053101040001</t>
  </si>
  <si>
    <t>Phương Việt</t>
  </si>
  <si>
    <t>DTE2053101040003</t>
  </si>
  <si>
    <t>Đỗ Hà Mai</t>
  </si>
  <si>
    <t>DTE2053101040057</t>
  </si>
  <si>
    <t>DTE2053101040062</t>
  </si>
  <si>
    <t>DTE2053101040006</t>
  </si>
  <si>
    <t>Chín</t>
  </si>
  <si>
    <t>DTE2053101040045</t>
  </si>
  <si>
    <t>DTE2053101040007</t>
  </si>
  <si>
    <t>DTE2053101040102</t>
  </si>
  <si>
    <t>DTE2053101040053</t>
  </si>
  <si>
    <t>Nông Công</t>
  </si>
  <si>
    <t>Đoàn</t>
  </si>
  <si>
    <t>DTE2053101040056</t>
  </si>
  <si>
    <t>DTE2053101040046</t>
  </si>
  <si>
    <t>DTE2053101040088</t>
  </si>
  <si>
    <t>DTE2053101040090</t>
  </si>
  <si>
    <t>DTE2053101040091</t>
  </si>
  <si>
    <t>DTE2053101040044</t>
  </si>
  <si>
    <t>Phùng Thế</t>
  </si>
  <si>
    <t>DTE2053101040008</t>
  </si>
  <si>
    <t>Nông Trần</t>
  </si>
  <si>
    <t>DTE2053101040009</t>
  </si>
  <si>
    <t>Lê Công</t>
  </si>
  <si>
    <t>DTE2053101040086</t>
  </si>
  <si>
    <t>DTE2053101040059</t>
  </si>
  <si>
    <t>DTE2053101040011</t>
  </si>
  <si>
    <t>DTE2053101040060</t>
  </si>
  <si>
    <t>Hòe</t>
  </si>
  <si>
    <t>DTE2053101040089</t>
  </si>
  <si>
    <t>Chu Quang</t>
  </si>
  <si>
    <t>DTE2053101040100</t>
  </si>
  <si>
    <t>DTE2053101040052</t>
  </si>
  <si>
    <t>DTE2053101040074</t>
  </si>
  <si>
    <t>DTE2053101040012</t>
  </si>
  <si>
    <t>Vũ Thị Lệ</t>
  </si>
  <si>
    <t>DTE2053101040051</t>
  </si>
  <si>
    <t>DTE2053101040095</t>
  </si>
  <si>
    <t>Tống Bảo</t>
  </si>
  <si>
    <t>DTE2053101040076</t>
  </si>
  <si>
    <t>Tô Khánh</t>
  </si>
  <si>
    <t>DTE2053101040015</t>
  </si>
  <si>
    <t>Nguyễn Vũ</t>
  </si>
  <si>
    <t>DTE2053101040014</t>
  </si>
  <si>
    <t>DTE2053101040016</t>
  </si>
  <si>
    <t>DTE2053101040017</t>
  </si>
  <si>
    <t>Ngô Thị Hà</t>
  </si>
  <si>
    <t>DTE2053101040092</t>
  </si>
  <si>
    <t>DTE2053101040018</t>
  </si>
  <si>
    <t>Hoàng Phan Nhật</t>
  </si>
  <si>
    <t>DTE2053101040019</t>
  </si>
  <si>
    <t xml:space="preserve">Trần Diễm </t>
  </si>
  <si>
    <t>DTE2053101040020</t>
  </si>
  <si>
    <t>DTE2053101040101</t>
  </si>
  <si>
    <t xml:space="preserve">Trịnh Xuân </t>
  </si>
  <si>
    <t>DTE2053101040078</t>
  </si>
  <si>
    <t>Hà Huy</t>
  </si>
  <si>
    <t>DTE2053101040094</t>
  </si>
  <si>
    <t>Lâm Tâm</t>
  </si>
  <si>
    <t>DTE2053101040085</t>
  </si>
  <si>
    <t>DTE2053101040022</t>
  </si>
  <si>
    <t>Vi Minh</t>
  </si>
  <si>
    <t>DTE2053101040058</t>
  </si>
  <si>
    <t>Lèng Tấn</t>
  </si>
  <si>
    <t>DTE2053101040049</t>
  </si>
  <si>
    <t>Tạ Sinh</t>
  </si>
  <si>
    <t>Sắc</t>
  </si>
  <si>
    <t>DTE2053101040027</t>
  </si>
  <si>
    <t>Ngô Trí</t>
  </si>
  <si>
    <t>DTE2053101040055</t>
  </si>
  <si>
    <t xml:space="preserve">Phạm Hoàng </t>
  </si>
  <si>
    <t>DTE2053101040099</t>
  </si>
  <si>
    <t>XAYYASIHA</t>
  </si>
  <si>
    <t>THIDASAVANH</t>
  </si>
  <si>
    <t>DTE2053101040028</t>
  </si>
  <si>
    <t>Đoàn Sỹ</t>
  </si>
  <si>
    <t>Thiêm</t>
  </si>
  <si>
    <t>DTE2053101040029</t>
  </si>
  <si>
    <t>DTE2053101040030</t>
  </si>
  <si>
    <t>DTE2053101040041</t>
  </si>
  <si>
    <t>Toàn</t>
  </si>
  <si>
    <t>DTE2053101040032</t>
  </si>
  <si>
    <t>DTE2053101040035</t>
  </si>
  <si>
    <t>Khương Vũ</t>
  </si>
  <si>
    <t>DTE2053101040033</t>
  </si>
  <si>
    <t>Hạ Minh</t>
  </si>
  <si>
    <t>DTE2053101040098</t>
  </si>
  <si>
    <t>Nguyễn Hoàng Minh</t>
  </si>
  <si>
    <t>DTE2053101040034</t>
  </si>
  <si>
    <t>DTE2053101040082</t>
  </si>
  <si>
    <t>DTE2053101040050</t>
  </si>
  <si>
    <t>Đồng Quang</t>
  </si>
  <si>
    <t>DTE2053101040025</t>
  </si>
  <si>
    <t>DTE2053101040093</t>
  </si>
  <si>
    <t>DTE2053101040042</t>
  </si>
  <si>
    <t>Hoàng Ánh</t>
  </si>
  <si>
    <t>DTE2053101040040</t>
  </si>
  <si>
    <t>DTE2053101040039</t>
  </si>
  <si>
    <t>DTE2053101040038</t>
  </si>
  <si>
    <t>Vũ Thị Nguyệt</t>
  </si>
  <si>
    <t>DTE2053101040087</t>
  </si>
  <si>
    <t>Lưu Khánh</t>
  </si>
  <si>
    <t>DTE2053101040084</t>
  </si>
  <si>
    <t>Cà Thị</t>
  </si>
  <si>
    <t>Lớp: K17-Kinh tế phát triển</t>
  </si>
  <si>
    <t>DTE2053101050001</t>
  </si>
  <si>
    <t>Tạ Thị Vân</t>
  </si>
  <si>
    <t>DTE2053101050002</t>
  </si>
  <si>
    <t>Trương Minh</t>
  </si>
  <si>
    <t>DTE2053101050003</t>
  </si>
  <si>
    <t>DTE2053101050005</t>
  </si>
  <si>
    <t>DTE2053101050044</t>
  </si>
  <si>
    <t>DTE2053101050015</t>
  </si>
  <si>
    <t>DTE2053101050006</t>
  </si>
  <si>
    <t>DTE2053101050007</t>
  </si>
  <si>
    <t xml:space="preserve">Bùi Thị </t>
  </si>
  <si>
    <t>DTE2053101050011</t>
  </si>
  <si>
    <t>Đỗ Đặng Hoài</t>
  </si>
  <si>
    <t>DTE2053101050041</t>
  </si>
  <si>
    <t>Bế Thùy</t>
  </si>
  <si>
    <t>Mỹ</t>
  </si>
  <si>
    <t>DTE2053101050031</t>
  </si>
  <si>
    <t>Lương Yến</t>
  </si>
  <si>
    <t>DTE2053101050043</t>
  </si>
  <si>
    <t>Đỗ Thị Phương</t>
  </si>
  <si>
    <t>Lớp: K17-Kinh tế</t>
  </si>
  <si>
    <t>DTE2053101010011</t>
  </si>
  <si>
    <t>DTE2053101010002</t>
  </si>
  <si>
    <t>DTE2053101010018</t>
  </si>
  <si>
    <t>Nông Quốc</t>
  </si>
  <si>
    <t>DTE2053101010005</t>
  </si>
  <si>
    <t>Cù Thành</t>
  </si>
  <si>
    <t>DTE2053101010036</t>
  </si>
  <si>
    <t>Lờ A</t>
  </si>
  <si>
    <t>Su</t>
  </si>
  <si>
    <t>DTE2053101010046</t>
  </si>
  <si>
    <t>DTE2053101010039</t>
  </si>
  <si>
    <t>Trần Dương</t>
  </si>
  <si>
    <t>DTE2053101010047</t>
  </si>
  <si>
    <t>DTE2053101010048</t>
  </si>
  <si>
    <t>Saysamphan</t>
  </si>
  <si>
    <t>Vilaphab</t>
  </si>
  <si>
    <t>Lớp: K16-Kinh tế đầu tư</t>
  </si>
  <si>
    <t>DTE1973101040033</t>
  </si>
  <si>
    <t>Chu Thị Ngọc</t>
  </si>
  <si>
    <t>DTE1973101040019</t>
  </si>
  <si>
    <t>Đàm Thị Quỳnh</t>
  </si>
  <si>
    <t>DTE1973101040027</t>
  </si>
  <si>
    <t>Ma Thị Minh</t>
  </si>
  <si>
    <t>DTE1973101040014</t>
  </si>
  <si>
    <t>Cao Thị Mai</t>
  </si>
  <si>
    <t>DTE1973101040016</t>
  </si>
  <si>
    <t>Đỗ Thành</t>
  </si>
  <si>
    <t>Chung</t>
  </si>
  <si>
    <t>DTE1973101040026</t>
  </si>
  <si>
    <t>Trần Trí</t>
  </si>
  <si>
    <t>DTE1973101040020</t>
  </si>
  <si>
    <t>DTE1973401010010</t>
  </si>
  <si>
    <t>Đỗ Hữu</t>
  </si>
  <si>
    <t>Động</t>
  </si>
  <si>
    <t>DTE1973101040001</t>
  </si>
  <si>
    <t>DTE1953401010267</t>
  </si>
  <si>
    <t>LI</t>
  </si>
  <si>
    <t>GENG</t>
  </si>
  <si>
    <t>DTE1973101040008</t>
  </si>
  <si>
    <t>DTE1973101040006</t>
  </si>
  <si>
    <t>DTE1973101040005</t>
  </si>
  <si>
    <t>DTE1953101040036</t>
  </si>
  <si>
    <t>Bàng Huy</t>
  </si>
  <si>
    <t>DTE1973101040002</t>
  </si>
  <si>
    <t>DTE1973101040032</t>
  </si>
  <si>
    <t>Lương Thị Diệu</t>
  </si>
  <si>
    <t>DTE1973101040015</t>
  </si>
  <si>
    <t>DTE1973101040024</t>
  </si>
  <si>
    <t>DTE1973101040017</t>
  </si>
  <si>
    <t>Ma Văn</t>
  </si>
  <si>
    <t>Kháng</t>
  </si>
  <si>
    <t>DTE1973101040034</t>
  </si>
  <si>
    <t>Nguyễn Sơn</t>
  </si>
  <si>
    <t>DTE1973101040012</t>
  </si>
  <si>
    <t>DTE1973101040028</t>
  </si>
  <si>
    <t>DTE1973101040018</t>
  </si>
  <si>
    <t>Lưu Văn</t>
  </si>
  <si>
    <t>Nghiêm</t>
  </si>
  <si>
    <t>DTE1973101040025</t>
  </si>
  <si>
    <t>Ma Thị Hồng</t>
  </si>
  <si>
    <t>DTE1973101040011</t>
  </si>
  <si>
    <t>DTE1973101040030</t>
  </si>
  <si>
    <t>DTE1973101040029</t>
  </si>
  <si>
    <t>DTE1973101040009</t>
  </si>
  <si>
    <t>Nguyễn Chiến</t>
  </si>
  <si>
    <t>DTE1973101040021</t>
  </si>
  <si>
    <t>Vũ Văn</t>
  </si>
  <si>
    <t>DTE1973101040013</t>
  </si>
  <si>
    <t>DTE1973101040003</t>
  </si>
  <si>
    <t>DTE1953101040010</t>
  </si>
  <si>
    <t xml:space="preserve">Trịnh Thùy </t>
  </si>
  <si>
    <t>DTE1973101040010</t>
  </si>
  <si>
    <t>Trọng</t>
  </si>
  <si>
    <t>Lớp: K16-Kinh tế phát triển</t>
  </si>
  <si>
    <t>DTE1953101050002</t>
  </si>
  <si>
    <t>DTE1953101050003</t>
  </si>
  <si>
    <t>DTE1953403010219</t>
  </si>
  <si>
    <t xml:space="preserve">Đinh Thị </t>
  </si>
  <si>
    <t>DTE1953101050006</t>
  </si>
  <si>
    <t xml:space="preserve">Đỗ Thị </t>
  </si>
  <si>
    <t>DTE1953101050011</t>
  </si>
  <si>
    <t>Hoàng Trường</t>
  </si>
  <si>
    <t>DTE1953101050004</t>
  </si>
  <si>
    <t>DTE1953403010125</t>
  </si>
  <si>
    <t xml:space="preserve">Dương Thị </t>
  </si>
  <si>
    <t>DTE1953101050010</t>
  </si>
  <si>
    <t xml:space="preserve">Lâm Thu </t>
  </si>
  <si>
    <t>DTE1953101050007</t>
  </si>
  <si>
    <t>DTE1953101050009</t>
  </si>
  <si>
    <t>DTE1953101050008 </t>
  </si>
  <si>
    <t>Hồ Công</t>
  </si>
  <si>
    <t>Bảo lưu</t>
  </si>
  <si>
    <t>Lớp: K16-Kinh tế</t>
  </si>
  <si>
    <t>DTE1953101010002</t>
  </si>
  <si>
    <t>Đỗ Ngọc</t>
  </si>
  <si>
    <t>DTE1953101010003</t>
  </si>
  <si>
    <t>Nguyễn Phi</t>
  </si>
  <si>
    <t>DTE1953101010012</t>
  </si>
  <si>
    <t>DTE1953101010008</t>
  </si>
  <si>
    <t>DTE1953101010009</t>
  </si>
  <si>
    <t>Lương Nguyễn Thảo</t>
  </si>
  <si>
    <t>DTE1953101010007</t>
  </si>
  <si>
    <t>140 sinh viên</t>
  </si>
  <si>
    <t>BẢNG TỔNG HỢP KẾT QUẢ RÈN LUYỆN SINH VIÊN K16,17</t>
  </si>
  <si>
    <t>Lớp: K16 Marketing</t>
  </si>
  <si>
    <t>DTE1953401150010</t>
  </si>
  <si>
    <t>Chu Ngọc</t>
  </si>
  <si>
    <t>không BHYT</t>
  </si>
  <si>
    <t>DTE1953401150051</t>
  </si>
  <si>
    <t>Đinh Thị Mai</t>
  </si>
  <si>
    <t>DTE1953401150034</t>
  </si>
  <si>
    <t>DTE1953401150061</t>
  </si>
  <si>
    <t>DTE1958101030014</t>
  </si>
  <si>
    <t>Phạm Hoàng Linh</t>
  </si>
  <si>
    <t>DTE1953401150023</t>
  </si>
  <si>
    <t>Trần Lan</t>
  </si>
  <si>
    <t>DTE1953401150001</t>
  </si>
  <si>
    <t>DTE1953401150032</t>
  </si>
  <si>
    <t>DTE1953401150063</t>
  </si>
  <si>
    <t>Nguyễn Khương</t>
  </si>
  <si>
    <t>DTE1953401150053</t>
  </si>
  <si>
    <t>DTE1953401150057</t>
  </si>
  <si>
    <t>DTE1953401150058</t>
  </si>
  <si>
    <t>DTE1953401150011</t>
  </si>
  <si>
    <t>Tăng Thái</t>
  </si>
  <si>
    <t>DTE1953401150050</t>
  </si>
  <si>
    <t>Đông</t>
  </si>
  <si>
    <t>DTE1953401150012</t>
  </si>
  <si>
    <t>DTE1953401150029</t>
  </si>
  <si>
    <t>DTE1953401150025</t>
  </si>
  <si>
    <t>DTE1953401150024</t>
  </si>
  <si>
    <t>DTE1953401150002</t>
  </si>
  <si>
    <t>Hoàng Đình</t>
  </si>
  <si>
    <t>DTE1953401150042</t>
  </si>
  <si>
    <t>DTE1953403010052</t>
  </si>
  <si>
    <t>Hoà</t>
  </si>
  <si>
    <t>DTE1953401150062</t>
  </si>
  <si>
    <t>Lý Minh</t>
  </si>
  <si>
    <t>DTE1953401150013</t>
  </si>
  <si>
    <t>Triệu Thu</t>
  </si>
  <si>
    <t>DTE1953401150054</t>
  </si>
  <si>
    <t>DTE1953401150014</t>
  </si>
  <si>
    <t>DTE1953401150064</t>
  </si>
  <si>
    <t>Nội Thế</t>
  </si>
  <si>
    <t>DTE1953401150005</t>
  </si>
  <si>
    <t>DTE1953401150015</t>
  </si>
  <si>
    <t>DTE1953401150027</t>
  </si>
  <si>
    <t>Đinh Thị Ngọc</t>
  </si>
  <si>
    <t>DTE1953401150031</t>
  </si>
  <si>
    <t>DTE1953401150056</t>
  </si>
  <si>
    <t>Đặng Minh Lan</t>
  </si>
  <si>
    <t>DTE1953401150003</t>
  </si>
  <si>
    <t>DTE1953401150004</t>
  </si>
  <si>
    <t>DTE1953401150016</t>
  </si>
  <si>
    <t>DTE1953401150006</t>
  </si>
  <si>
    <t>DTE1953401150046</t>
  </si>
  <si>
    <t>DTE1953401150017</t>
  </si>
  <si>
    <t>DTE1953403010439</t>
  </si>
  <si>
    <t>DTE1953401150019</t>
  </si>
  <si>
    <t>DTE1953401150026</t>
  </si>
  <si>
    <t>Nguyễn Công</t>
  </si>
  <si>
    <t>DTE1953401150049</t>
  </si>
  <si>
    <t>DTE1953401150039</t>
  </si>
  <si>
    <t>Trần Công</t>
  </si>
  <si>
    <t>DTE1953401150047</t>
  </si>
  <si>
    <t>DTE1953401150030</t>
  </si>
  <si>
    <t>DTE1953401150045</t>
  </si>
  <si>
    <t>Ngô Hà</t>
  </si>
  <si>
    <t>DTE1953401150044</t>
  </si>
  <si>
    <t>Bảo lưu Kỳ 1</t>
  </si>
  <si>
    <t>DTE1953401150041</t>
  </si>
  <si>
    <t>DTE1953401150007</t>
  </si>
  <si>
    <t>Son</t>
  </si>
  <si>
    <t>DTE1953401150036</t>
  </si>
  <si>
    <t>DTE1953401150018</t>
  </si>
  <si>
    <t>DTE1953401150060</t>
  </si>
  <si>
    <t xml:space="preserve">Đoàn Bá </t>
  </si>
  <si>
    <t>DTE1953401150048</t>
  </si>
  <si>
    <t>DTE1953401150022</t>
  </si>
  <si>
    <t>DTE1953403010419</t>
  </si>
  <si>
    <t>DTE1953401150021</t>
  </si>
  <si>
    <t>DTE1953401150052</t>
  </si>
  <si>
    <t>DTE1953401150055</t>
  </si>
  <si>
    <t>DTE1953401150009</t>
  </si>
  <si>
    <t>Cao Thị Hải</t>
  </si>
  <si>
    <t>Lớp: K16 QTDV Du lịch _ Lữ hành</t>
  </si>
  <si>
    <t>DTE1958101030026</t>
  </si>
  <si>
    <t>DTE1958101030012</t>
  </si>
  <si>
    <t>DTE1958101030034</t>
  </si>
  <si>
    <t>DTE1958101030001</t>
  </si>
  <si>
    <t>Chánh</t>
  </si>
  <si>
    <t xml:space="preserve"> không BHYT, Vi phạm QC</t>
  </si>
  <si>
    <t>DTE1958101030042</t>
  </si>
  <si>
    <t>Hà Lệ</t>
  </si>
  <si>
    <t>DTE1958101030020</t>
  </si>
  <si>
    <t>Mai Thu</t>
  </si>
  <si>
    <t>DTE1958101030021</t>
  </si>
  <si>
    <t>DTE1958101030027</t>
  </si>
  <si>
    <t>DTE1958101030037</t>
  </si>
  <si>
    <t>Hà Mai</t>
  </si>
  <si>
    <t>DTE1958101030035</t>
  </si>
  <si>
    <t>Hứa Văn</t>
  </si>
  <si>
    <t>DTE1958101030004</t>
  </si>
  <si>
    <t>Đồng Quốc</t>
  </si>
  <si>
    <t>DTE1958101030038</t>
  </si>
  <si>
    <t>DTE1958101030045</t>
  </si>
  <si>
    <t>DTE1958101030017</t>
  </si>
  <si>
    <t>Nguyễn Thị Yến</t>
  </si>
  <si>
    <t>DTE1958101030018</t>
  </si>
  <si>
    <t>Đỗ Thị Bích</t>
  </si>
  <si>
    <t>DTE1958101030006</t>
  </si>
  <si>
    <t>DTE1958101030007</t>
  </si>
  <si>
    <t>Trương Tuấn</t>
  </si>
  <si>
    <t>DTE1958101030047</t>
  </si>
  <si>
    <t>Hoàng Quỳnh</t>
  </si>
  <si>
    <t>DTE1958101030052</t>
  </si>
  <si>
    <t>Phúc</t>
  </si>
  <si>
    <t>DTE1958101030048</t>
  </si>
  <si>
    <t>Phụng</t>
  </si>
  <si>
    <t>DTE1958101030039</t>
  </si>
  <si>
    <t>DTE1958101030030</t>
  </si>
  <si>
    <t>Quân</t>
  </si>
  <si>
    <t>DTE1958101030015</t>
  </si>
  <si>
    <t>Sự</t>
  </si>
  <si>
    <t>DTE1958101030041</t>
  </si>
  <si>
    <t>Nguyễn Viết</t>
  </si>
  <si>
    <t>Tài</t>
  </si>
  <si>
    <t>DTE1958101030043</t>
  </si>
  <si>
    <t>DTE1958101030016</t>
  </si>
  <si>
    <t>Tống An Quang</t>
  </si>
  <si>
    <t>DTE1958101030049</t>
  </si>
  <si>
    <t>Huỳnh Quốc</t>
  </si>
  <si>
    <t>DTE1958101030031</t>
  </si>
  <si>
    <t>DTE1958101030022</t>
  </si>
  <si>
    <t>Phùng Đỗ Thảo</t>
  </si>
  <si>
    <t xml:space="preserve"> không BHYT; Vi phạmQC</t>
  </si>
  <si>
    <t>DTE1958101030036</t>
  </si>
  <si>
    <t>Ma Thị Thanh</t>
  </si>
  <si>
    <t>DTE1958101030024</t>
  </si>
  <si>
    <t>Lớp: K17 Kinh doanh quốc tế</t>
  </si>
  <si>
    <t>DTE2053401200020</t>
  </si>
  <si>
    <t>DTE2053401200021</t>
  </si>
  <si>
    <t>Thái Thanh</t>
  </si>
  <si>
    <t>DTE2053401200017</t>
  </si>
  <si>
    <t>DTE2053401200025</t>
  </si>
  <si>
    <t>DTE2053401200026</t>
  </si>
  <si>
    <t>DTE2053401200013</t>
  </si>
  <si>
    <t>DTE2053401200010</t>
  </si>
  <si>
    <t>DTE2053401200003</t>
  </si>
  <si>
    <t>DTE2053401200012</t>
  </si>
  <si>
    <t>Cao Yến</t>
  </si>
  <si>
    <t>DTE2053401200014</t>
  </si>
  <si>
    <t>DTE2053401200011</t>
  </si>
  <si>
    <t>Trần Thị Thúy</t>
  </si>
  <si>
    <t>DTE2053401200022</t>
  </si>
  <si>
    <t>Chanthong</t>
  </si>
  <si>
    <t>Sengpan</t>
  </si>
  <si>
    <t>DTE2053401200023</t>
  </si>
  <si>
    <t>Sakvilayvone</t>
  </si>
  <si>
    <t>Sone</t>
  </si>
  <si>
    <t>DTE2053401200007</t>
  </si>
  <si>
    <t>DTE2053401200019</t>
  </si>
  <si>
    <t>DTE2053401200016</t>
  </si>
  <si>
    <t>DTE2053401200015</t>
  </si>
  <si>
    <t>DTE2053401200006</t>
  </si>
  <si>
    <t>Phùng Thúy</t>
  </si>
  <si>
    <t>DTE2053401200024</t>
  </si>
  <si>
    <t>Thongmeexay</t>
  </si>
  <si>
    <t>Vilaisouk</t>
  </si>
  <si>
    <t>DTE2053401150086</t>
  </si>
  <si>
    <t>Nguyễn Phúc</t>
  </si>
  <si>
    <t>không BH</t>
  </si>
  <si>
    <t>DTE2053401150004</t>
  </si>
  <si>
    <t>DTE2053401150005</t>
  </si>
  <si>
    <t>DTE2053401150082</t>
  </si>
  <si>
    <t>Vũ Bùi Nguyệt</t>
  </si>
  <si>
    <t>DTE2053401150008</t>
  </si>
  <si>
    <t>Vũ Linh</t>
  </si>
  <si>
    <t>DTE2053401150009</t>
  </si>
  <si>
    <t>DTE2053401150070</t>
  </si>
  <si>
    <t>DTE2053401150010</t>
  </si>
  <si>
    <t>DTE2053401150120</t>
  </si>
  <si>
    <t>DTE2053401150014</t>
  </si>
  <si>
    <t>DTE2053401150015</t>
  </si>
  <si>
    <t>Tống Linh</t>
  </si>
  <si>
    <t>DTE2053401150071</t>
  </si>
  <si>
    <t>DTE2053401150017</t>
  </si>
  <si>
    <t>DTE2053401150016</t>
  </si>
  <si>
    <t>DTE2053401150019</t>
  </si>
  <si>
    <t>DTE2053401150020</t>
  </si>
  <si>
    <t>DTE2053401150243</t>
  </si>
  <si>
    <t>DTE2053401150062</t>
  </si>
  <si>
    <t xml:space="preserve">Lê Trung </t>
  </si>
  <si>
    <t>DTE2053401150023</t>
  </si>
  <si>
    <t>Phạm Việt</t>
  </si>
  <si>
    <t>DTE2053401150065</t>
  </si>
  <si>
    <t>DTE2053401150024</t>
  </si>
  <si>
    <t>Nông Đức</t>
  </si>
  <si>
    <t>DTE2053401150025</t>
  </si>
  <si>
    <t>Trần Lê</t>
  </si>
  <si>
    <t>DTE2053401150028</t>
  </si>
  <si>
    <t>DTE2053401150073</t>
  </si>
  <si>
    <t>DTE2053401150074</t>
  </si>
  <si>
    <t>DTE2053401150064</t>
  </si>
  <si>
    <t>Lương Mỹ</t>
  </si>
  <si>
    <t>DTE2053401150032</t>
  </si>
  <si>
    <t>Lương Thị Thuỳ</t>
  </si>
  <si>
    <t>DTE2053401150088</t>
  </si>
  <si>
    <t>DTE2053401150085</t>
  </si>
  <si>
    <t>DTE2053401150035</t>
  </si>
  <si>
    <t>Đào Hải</t>
  </si>
  <si>
    <t>DTE2053401150036</t>
  </si>
  <si>
    <t>Hoàng Thị Bích</t>
  </si>
  <si>
    <t>DTE2053401150038</t>
  </si>
  <si>
    <t>DTE2053401150040</t>
  </si>
  <si>
    <t>DTE2053401150081</t>
  </si>
  <si>
    <t>Đào Thị Đan</t>
  </si>
  <si>
    <t>DTE2053401150042</t>
  </si>
  <si>
    <t>DTE2053401150043</t>
  </si>
  <si>
    <t>DTE2053401150044</t>
  </si>
  <si>
    <t xml:space="preserve">Trần Hoàng </t>
  </si>
  <si>
    <t>Sỹ</t>
  </si>
  <si>
    <t>DTE2053401150047</t>
  </si>
  <si>
    <t>DTE2053401150078</t>
  </si>
  <si>
    <t>DTE2053401150048</t>
  </si>
  <si>
    <t>DTE2053401150093</t>
  </si>
  <si>
    <t>DTE2053401150096</t>
  </si>
  <si>
    <t>DTE2053401150050</t>
  </si>
  <si>
    <t>DTE2053401150052</t>
  </si>
  <si>
    <t>Mai Thị Lệ</t>
  </si>
  <si>
    <t>DTE2053401150054</t>
  </si>
  <si>
    <t>DTE2053401150001</t>
  </si>
  <si>
    <t>DTE2053401150056</t>
  </si>
  <si>
    <t>DTE2053401150057</t>
  </si>
  <si>
    <t>Đặng Thị Thùy</t>
  </si>
  <si>
    <t>DTE2053401150059</t>
  </si>
  <si>
    <t>Tạ Thị Huyền</t>
  </si>
  <si>
    <t>DTE2053401150060</t>
  </si>
  <si>
    <t>DTE2053401150066</t>
  </si>
  <si>
    <t>Nguyễn Huy Tuấn</t>
  </si>
  <si>
    <t>DTE2053401150091</t>
  </si>
  <si>
    <t>Trần Đăng</t>
  </si>
  <si>
    <t>DTE2053401150061</t>
  </si>
  <si>
    <t>Phạm Thị Hà</t>
  </si>
  <si>
    <t>DTE2053401150002</t>
  </si>
  <si>
    <t>Lớp: K17 Marketing 2</t>
  </si>
  <si>
    <t>DTE2053401150097</t>
  </si>
  <si>
    <t>Hoàng văn</t>
  </si>
  <si>
    <t>DTE2053401150099</t>
  </si>
  <si>
    <t>DTE2053401150225</t>
  </si>
  <si>
    <t>Đồng Thị Tú</t>
  </si>
  <si>
    <t>DTE2053401150226</t>
  </si>
  <si>
    <t>DTE2053401150104</t>
  </si>
  <si>
    <t>DTE2053401150068</t>
  </si>
  <si>
    <t>DTE2053401150109</t>
  </si>
  <si>
    <t>DTE2053401150110</t>
  </si>
  <si>
    <t>Hứa Đức</t>
  </si>
  <si>
    <t>Doanh</t>
  </si>
  <si>
    <t>DTE2053401150111</t>
  </si>
  <si>
    <t>Bế Bích</t>
  </si>
  <si>
    <t>Du</t>
  </si>
  <si>
    <t>DTE2053401150114</t>
  </si>
  <si>
    <t>DTE2053401150084</t>
  </si>
  <si>
    <t>DTE2053401150117</t>
  </si>
  <si>
    <t>Trần Ánh</t>
  </si>
  <si>
    <t>DTE2053401150224</t>
  </si>
  <si>
    <t>DTE2053401150229</t>
  </si>
  <si>
    <t>Trần Tiến</t>
  </si>
  <si>
    <t>DTE2053401150231</t>
  </si>
  <si>
    <t xml:space="preserve">Vương Công </t>
  </si>
  <si>
    <t>DTE2053401150092</t>
  </si>
  <si>
    <t>Hoàng Thành</t>
  </si>
  <si>
    <t>Đô</t>
  </si>
  <si>
    <t>bỏ học</t>
  </si>
  <si>
    <t>DTE2053401150122</t>
  </si>
  <si>
    <t>DTE2053401150123</t>
  </si>
  <si>
    <t>DTE2053401150127</t>
  </si>
  <si>
    <t>DTE2053401150129</t>
  </si>
  <si>
    <t>DTE2053401150133</t>
  </si>
  <si>
    <t>vi phạm quy chế thi</t>
  </si>
  <si>
    <t>DTE2053401150135</t>
  </si>
  <si>
    <t>Ngô Thị Kiều</t>
  </si>
  <si>
    <t>DTE2053401150227</t>
  </si>
  <si>
    <t>Lưu Thị Hồng</t>
  </si>
  <si>
    <t>DTE2053401150140</t>
  </si>
  <si>
    <t>Nguyễn Gia</t>
  </si>
  <si>
    <t>DTE2053401150147</t>
  </si>
  <si>
    <t>DTE2053401150223</t>
  </si>
  <si>
    <t>DTE2053401150149</t>
  </si>
  <si>
    <t>DTE2053401150154</t>
  </si>
  <si>
    <t>Khiết</t>
  </si>
  <si>
    <t>DTE2053401150228</t>
  </si>
  <si>
    <t xml:space="preserve">Lăng Thị </t>
  </si>
  <si>
    <t>Lịch</t>
  </si>
  <si>
    <t>DTE2053401150159</t>
  </si>
  <si>
    <t>Đinh Thị Thùy</t>
  </si>
  <si>
    <t>DTE2053401150161</t>
  </si>
  <si>
    <t>Đồng Thị Ngọc</t>
  </si>
  <si>
    <t>DTE2053401150083</t>
  </si>
  <si>
    <t>Ma Thị Thùy</t>
  </si>
  <si>
    <t>DTE2053401150242</t>
  </si>
  <si>
    <t>DTE2053401150163</t>
  </si>
  <si>
    <t>DTE2053401150236</t>
  </si>
  <si>
    <t>DTE2053401150094</t>
  </si>
  <si>
    <t>DTE2053401150235</t>
  </si>
  <si>
    <t>DTE2053401150239</t>
  </si>
  <si>
    <t>DTE2053401150171</t>
  </si>
  <si>
    <t>Tạ Thị Bích</t>
  </si>
  <si>
    <t>DTE2053401150175</t>
  </si>
  <si>
    <t>DTE2053401150176</t>
  </si>
  <si>
    <t>Nhã</t>
  </si>
  <si>
    <t>DTE2053401150185</t>
  </si>
  <si>
    <t xml:space="preserve">Trịnh Thị </t>
  </si>
  <si>
    <t>DTE2053401150169</t>
  </si>
  <si>
    <t>DTE2053401150230</t>
  </si>
  <si>
    <t>Mai Tuấn</t>
  </si>
  <si>
    <t>DTE2053401150080</t>
  </si>
  <si>
    <t>Nguyễn Thị Đan</t>
  </si>
  <si>
    <t>DTE2053401150197</t>
  </si>
  <si>
    <t>Lương Chúc</t>
  </si>
  <si>
    <t>DTE2053401150205</t>
  </si>
  <si>
    <t>DTE2053401150053</t>
  </si>
  <si>
    <t>DTE2053401150058</t>
  </si>
  <si>
    <t>DTE2053401150216</t>
  </si>
  <si>
    <t>DTE2053401150046</t>
  </si>
  <si>
    <t>Đoàn Mạnh</t>
  </si>
  <si>
    <t>DTE2053401150233</t>
  </si>
  <si>
    <r>
      <t xml:space="preserve">Lớp: </t>
    </r>
    <r>
      <rPr>
        <b/>
        <sz val="11"/>
        <color indexed="8"/>
        <rFont val="Times New Roman"/>
        <family val="1"/>
      </rPr>
      <t>K17 Marketing 1</t>
    </r>
  </si>
  <si>
    <t>Lớp: K17 QTDV Du lịch _ Lữ hành</t>
  </si>
  <si>
    <t>DTE2058101030004</t>
  </si>
  <si>
    <t>DTE2058101030006</t>
  </si>
  <si>
    <t>Dương Quang</t>
  </si>
  <si>
    <t>DTE2058101030007</t>
  </si>
  <si>
    <t>DTE2058101030042</t>
  </si>
  <si>
    <t>DTE2058101030001</t>
  </si>
  <si>
    <t>DTE2058101030088</t>
  </si>
  <si>
    <t>DTE2058101030096</t>
  </si>
  <si>
    <t>DTE2058101030101</t>
  </si>
  <si>
    <t>Ma Thị Hương</t>
  </si>
  <si>
    <t>DTE2058101030030</t>
  </si>
  <si>
    <t>Phí Thị Hương</t>
  </si>
  <si>
    <t>DTE2058101030111</t>
  </si>
  <si>
    <t>DTE2058101030002</t>
  </si>
  <si>
    <t>Lụa</t>
  </si>
  <si>
    <t>DTE2058101030039</t>
  </si>
  <si>
    <t>DTE2058101030012</t>
  </si>
  <si>
    <t>DTE2058101030123</t>
  </si>
  <si>
    <t xml:space="preserve">Lý Thị Kim </t>
  </si>
  <si>
    <t>DTE2058101030014</t>
  </si>
  <si>
    <t>DTE2058101030130</t>
  </si>
  <si>
    <t>Phạm Thị Thúy</t>
  </si>
  <si>
    <t>DTE2058101030205</t>
  </si>
  <si>
    <t>DTE2058101030017</t>
  </si>
  <si>
    <t>Đỗ Thị Diễm</t>
  </si>
  <si>
    <t>DTE2058101030019</t>
  </si>
  <si>
    <t>DTE2058101030162</t>
  </si>
  <si>
    <t>DTE2058101030166</t>
  </si>
  <si>
    <t>Thêu</t>
  </si>
  <si>
    <t>DTE2058101030168</t>
  </si>
  <si>
    <t>Nông Thị Thanh</t>
  </si>
  <si>
    <t>Thời</t>
  </si>
  <si>
    <t>DTE2058101030022</t>
  </si>
  <si>
    <t>DTE2058101030021</t>
  </si>
  <si>
    <t>DTE2058101030209</t>
  </si>
  <si>
    <t xml:space="preserve">Hà Mạnh </t>
  </si>
  <si>
    <t>Tiền</t>
  </si>
  <si>
    <t>DTE2058101030179</t>
  </si>
  <si>
    <t>DTE2058101030025</t>
  </si>
  <si>
    <t>Vi phạm quy chế thi</t>
  </si>
  <si>
    <t>DTE2058101030188</t>
  </si>
  <si>
    <t>242 sinh viên</t>
  </si>
  <si>
    <t>Họ và Tên</t>
  </si>
  <si>
    <t>Điểm do 
lớp đánh giá</t>
  </si>
  <si>
    <t>DTE1953402010001</t>
  </si>
  <si>
    <t>DTE1953402010064</t>
  </si>
  <si>
    <t>DTE1953402010090</t>
  </si>
  <si>
    <t>DTE1953402010080</t>
  </si>
  <si>
    <t>Triệu Vân</t>
  </si>
  <si>
    <t>DTE1953402010067</t>
  </si>
  <si>
    <t>Giàng A</t>
  </si>
  <si>
    <t>Bằng</t>
  </si>
  <si>
    <t>DTE1953402010079</t>
  </si>
  <si>
    <t>Dương Trí</t>
  </si>
  <si>
    <t>DTE1953402010056</t>
  </si>
  <si>
    <t>DTE1953402010068</t>
  </si>
  <si>
    <t>Giàng Thị</t>
  </si>
  <si>
    <t>Di</t>
  </si>
  <si>
    <t>DTE1953402010004</t>
  </si>
  <si>
    <t>Dương Dương Hoàng</t>
  </si>
  <si>
    <t>DTE1953402010088</t>
  </si>
  <si>
    <t xml:space="preserve">Đinh Văn </t>
  </si>
  <si>
    <t>DTE1953402010031</t>
  </si>
  <si>
    <t>Lâm Mạnh</t>
  </si>
  <si>
    <t>DTE1953402010005</t>
  </si>
  <si>
    <t>DTE1953402010084</t>
  </si>
  <si>
    <t>DTE1953402010050</t>
  </si>
  <si>
    <t>DTE1953402010036</t>
  </si>
  <si>
    <t>DTE1953402010007</t>
  </si>
  <si>
    <t>DTE1953402010075</t>
  </si>
  <si>
    <t>DTE1953402010049</t>
  </si>
  <si>
    <t>Đặng Quang</t>
  </si>
  <si>
    <t>DTE1953402010089</t>
  </si>
  <si>
    <t>DTE1953402010073</t>
  </si>
  <si>
    <t>DTE1953402010087</t>
  </si>
  <si>
    <t>DTE1953402010010</t>
  </si>
  <si>
    <t>Không tham gia SHL, 
hay nghỉ học</t>
  </si>
  <si>
    <t>DTE1953402010012</t>
  </si>
  <si>
    <t>DTE1953402010076</t>
  </si>
  <si>
    <t>DTE1953402010038</t>
  </si>
  <si>
    <t>Vũ Khánh</t>
  </si>
  <si>
    <t>Bí thư</t>
  </si>
  <si>
    <t>DTE1953402010065</t>
  </si>
  <si>
    <t>DTE1953402010069</t>
  </si>
  <si>
    <t>DTE1953402010074</t>
  </si>
  <si>
    <t>Trần Thị Linh</t>
  </si>
  <si>
    <t>DTE1953402010081</t>
  </si>
  <si>
    <t>DTE1953402010016</t>
  </si>
  <si>
    <t>DTE1953402010072</t>
  </si>
  <si>
    <t>DTE1953402010041</t>
  </si>
  <si>
    <t>DTE1953402010091</t>
  </si>
  <si>
    <t>DTE1953402010077</t>
  </si>
  <si>
    <t>DTE1953402010086</t>
  </si>
  <si>
    <t>DTE1953402010085</t>
  </si>
  <si>
    <t>DTE1953402010083</t>
  </si>
  <si>
    <t>DTE1953402010020</t>
  </si>
  <si>
    <t>DTE1953402010070</t>
  </si>
  <si>
    <t>DTE1953402010059</t>
  </si>
  <si>
    <t>DTE1953402010025</t>
  </si>
  <si>
    <t>Đào Quang</t>
  </si>
  <si>
    <t>Tuyển</t>
  </si>
  <si>
    <t>DTE1953402010093</t>
  </si>
  <si>
    <t>Tường</t>
  </si>
  <si>
    <t>DTE1953402010027</t>
  </si>
  <si>
    <t>Huỳnh Thảo</t>
  </si>
  <si>
    <t>DTE1953101010001</t>
  </si>
  <si>
    <t>DTE1953402010125</t>
  </si>
  <si>
    <t>DTE1953402010023</t>
  </si>
  <si>
    <t>từ 28/12/20</t>
  </si>
  <si>
    <t>DTE1953402010002</t>
  </si>
  <si>
    <t>DTE1953402010051</t>
  </si>
  <si>
    <t xml:space="preserve">Nghiêm Quốc </t>
  </si>
  <si>
    <t>DTE1953402010029</t>
  </si>
  <si>
    <t xml:space="preserve">Trần Thị Ngọc </t>
  </si>
  <si>
    <t>DTE1953402010048</t>
  </si>
  <si>
    <t>không đi học + BHYT</t>
  </si>
  <si>
    <t>DTE1953402010098</t>
  </si>
  <si>
    <t xml:space="preserve">Trần Quốc </t>
  </si>
  <si>
    <t>DTE1953402010052</t>
  </si>
  <si>
    <t>DTE1953402010033</t>
  </si>
  <si>
    <t>DTE1953402010034</t>
  </si>
  <si>
    <t>DTE1953402010006</t>
  </si>
  <si>
    <t>Chu Văn</t>
  </si>
  <si>
    <t>DTE1953402010060</t>
  </si>
  <si>
    <t>DTE1953402010035</t>
  </si>
  <si>
    <t xml:space="preserve">Trần Thị  </t>
  </si>
  <si>
    <t>DTE1953402010008</t>
  </si>
  <si>
    <t>DTE1953402010058</t>
  </si>
  <si>
    <t xml:space="preserve">Nguyễn Lệ Diệu </t>
  </si>
  <si>
    <t>DTE1953402010096</t>
  </si>
  <si>
    <t>Nông Thị Khánh</t>
  </si>
  <si>
    <t>DTE1953402010009</t>
  </si>
  <si>
    <t xml:space="preserve">Nguyễn Vân </t>
  </si>
  <si>
    <t>BHYT+ ý thức học tập và hoạt động bên đoàn chưa tốt</t>
  </si>
  <si>
    <t>DTE1953402010011</t>
  </si>
  <si>
    <t>DTE1953402010037</t>
  </si>
  <si>
    <t>DTE1953402010054</t>
  </si>
  <si>
    <t>DTE1953402010013</t>
  </si>
  <si>
    <t>Lưu Bá</t>
  </si>
  <si>
    <t>DTE1953402010040</t>
  </si>
  <si>
    <t xml:space="preserve">Lý Ngọc </t>
  </si>
  <si>
    <t>DTE1953402010094</t>
  </si>
  <si>
    <t>Ngàn</t>
  </si>
  <si>
    <t>DTE1953402010014</t>
  </si>
  <si>
    <t>DTE1953402010015</t>
  </si>
  <si>
    <t>DTE1953402010099</t>
  </si>
  <si>
    <t>DTE1953402010047</t>
  </si>
  <si>
    <t>DTE1953402010017</t>
  </si>
  <si>
    <t xml:space="preserve">Nguyễn Đình </t>
  </si>
  <si>
    <t>Pháp</t>
  </si>
  <si>
    <t>DTE1953402010062</t>
  </si>
  <si>
    <t>Trang Nguyễn Huy</t>
  </si>
  <si>
    <t>DTE1953402010053</t>
  </si>
  <si>
    <t xml:space="preserve">Chu Thị </t>
  </si>
  <si>
    <t>DTE1953402010043</t>
  </si>
  <si>
    <t>Vi Trọng</t>
  </si>
  <si>
    <t>DTE1953402010018</t>
  </si>
  <si>
    <t xml:space="preserve">Nguyễn Chí </t>
  </si>
  <si>
    <t>DTE1953402010021</t>
  </si>
  <si>
    <t>DTE1953402010030</t>
  </si>
  <si>
    <t xml:space="preserve">Thảo </t>
  </si>
  <si>
    <t>DTE1953402010055</t>
  </si>
  <si>
    <t>DTE1953402010022</t>
  </si>
  <si>
    <t xml:space="preserve">Cáp Thủy </t>
  </si>
  <si>
    <t xml:space="preserve">Tiên </t>
  </si>
  <si>
    <t>DTE1953402010063</t>
  </si>
  <si>
    <t>DTE1953402010024</t>
  </si>
  <si>
    <t xml:space="preserve">Tạ Hoàng </t>
  </si>
  <si>
    <t>DTE1953402010046</t>
  </si>
  <si>
    <t>DTE1953402010061</t>
  </si>
  <si>
    <t>DTE1953402010092</t>
  </si>
  <si>
    <t xml:space="preserve">Vương Thị </t>
  </si>
  <si>
    <t xml:space="preserve">ý thức học tập và tham gia hoạt động </t>
  </si>
  <si>
    <t>DTE1953402010026</t>
  </si>
  <si>
    <t xml:space="preserve">Nguyễn Thị Thùy </t>
  </si>
  <si>
    <t xml:space="preserve">Vân </t>
  </si>
  <si>
    <t>DTE1953402010078</t>
  </si>
  <si>
    <t xml:space="preserve">Đỗ Hoàng </t>
  </si>
  <si>
    <t>DTE1953402010028</t>
  </si>
  <si>
    <t>DTE2053402010004</t>
  </si>
  <si>
    <t>DTE2053402010002</t>
  </si>
  <si>
    <t>Đặng Đỗ Thúy</t>
  </si>
  <si>
    <t>DTE2053402010187</t>
  </si>
  <si>
    <t>DTE2053402010073</t>
  </si>
  <si>
    <t>Lương Phú</t>
  </si>
  <si>
    <t>DTE2053402010075</t>
  </si>
  <si>
    <t>Phan Mạnh</t>
  </si>
  <si>
    <t>DTE2053402010008</t>
  </si>
  <si>
    <t>An Cơ Thạch</t>
  </si>
  <si>
    <t>DTE2053402010007</t>
  </si>
  <si>
    <t>DTE2053402010064</t>
  </si>
  <si>
    <t>Nguyễn Bùi Đức</t>
  </si>
  <si>
    <t>DTE2053402010011</t>
  </si>
  <si>
    <t>Nông Hồng</t>
  </si>
  <si>
    <t>DTE2053402010013</t>
  </si>
  <si>
    <t>Khổng Thu</t>
  </si>
  <si>
    <t>DTE2053402010014</t>
  </si>
  <si>
    <t>Hà Trung</t>
  </si>
  <si>
    <t>DTE2053402010060</t>
  </si>
  <si>
    <t>DTE2053402010169</t>
  </si>
  <si>
    <t>Vũ Huy</t>
  </si>
  <si>
    <t>DTE2053402010015</t>
  </si>
  <si>
    <t>Triệu Hoàng</t>
  </si>
  <si>
    <t>DTE2053402010016</t>
  </si>
  <si>
    <t>Trần Việt</t>
  </si>
  <si>
    <t>DTE2053402010018</t>
  </si>
  <si>
    <t>DTE2053402010019</t>
  </si>
  <si>
    <t>Khiêm</t>
  </si>
  <si>
    <t>DTE2053402010020</t>
  </si>
  <si>
    <t>Khỏe</t>
  </si>
  <si>
    <t>DTE2053402010023</t>
  </si>
  <si>
    <t>Đào Khánh</t>
  </si>
  <si>
    <t>DTE2053402010024</t>
  </si>
  <si>
    <t>DTE2053402010163</t>
  </si>
  <si>
    <t>DTE2053402010048</t>
  </si>
  <si>
    <t>Trương Tiến</t>
  </si>
  <si>
    <t>DTE2053402010029</t>
  </si>
  <si>
    <t>DTE2053402010028</t>
  </si>
  <si>
    <t>DTE2053402010190</t>
  </si>
  <si>
    <t>DTE2053402010046</t>
  </si>
  <si>
    <t>DTE2053402010127</t>
  </si>
  <si>
    <t>Ngô Dương</t>
  </si>
  <si>
    <t>DTE2053402010056</t>
  </si>
  <si>
    <t>Nguyễn Thị Phụng</t>
  </si>
  <si>
    <t>Đình chỉ thi</t>
  </si>
  <si>
    <t>DTE2053402010130</t>
  </si>
  <si>
    <t>DTE2053402010061</t>
  </si>
  <si>
    <t>Chẩu Thu</t>
  </si>
  <si>
    <t>DTE2053402010132</t>
  </si>
  <si>
    <t>DTE2053402010134</t>
  </si>
  <si>
    <t>Lê Thị Như</t>
  </si>
  <si>
    <t>DTE2053402010063</t>
  </si>
  <si>
    <t>DTE2053402010036</t>
  </si>
  <si>
    <t>DTE2053402010185</t>
  </si>
  <si>
    <t>Hà Phương</t>
  </si>
  <si>
    <t>DTE2053402010143</t>
  </si>
  <si>
    <t>Lao Thị Hương</t>
  </si>
  <si>
    <t>DTE2053402010037</t>
  </si>
  <si>
    <t>DTE2053402010040</t>
  </si>
  <si>
    <t>Thuỳ</t>
  </si>
  <si>
    <t>DTE2053402010041</t>
  </si>
  <si>
    <t>DTE2053402010148</t>
  </si>
  <si>
    <t>DTE2053402010186</t>
  </si>
  <si>
    <t>DTE2053402010152</t>
  </si>
  <si>
    <t>Trần Kiều</t>
  </si>
  <si>
    <t>DTE2053402010042</t>
  </si>
  <si>
    <t>DTE2053402010062</t>
  </si>
  <si>
    <t>ghép K14 TCDN</t>
  </si>
  <si>
    <t>DTE2053402010066</t>
  </si>
  <si>
    <t>Dương Quốc</t>
  </si>
  <si>
    <t>DTE2053402010071</t>
  </si>
  <si>
    <t>Tạ Thị Hải</t>
  </si>
  <si>
    <t>DTE2053402010074</t>
  </si>
  <si>
    <t>DTE2053402010077</t>
  </si>
  <si>
    <t>Lê Quốc</t>
  </si>
  <si>
    <t>DTE2053402010058</t>
  </si>
  <si>
    <t>DTE2053402010182</t>
  </si>
  <si>
    <t>DTE2053402010180</t>
  </si>
  <si>
    <t>DTE2053402010184</t>
  </si>
  <si>
    <t>DTE2053402010088</t>
  </si>
  <si>
    <t>Nguyễn Huệ Minh</t>
  </si>
  <si>
    <t>DTE2053402010171</t>
  </si>
  <si>
    <t>Phạm Huy</t>
  </si>
  <si>
    <t>DTE2053402010090</t>
  </si>
  <si>
    <t>Dương Hữu</t>
  </si>
  <si>
    <t>DTE2053402010091</t>
  </si>
  <si>
    <t>Lê Duy</t>
  </si>
  <si>
    <t>DTE2053402010093</t>
  </si>
  <si>
    <t>DTE2053402010094</t>
  </si>
  <si>
    <t>DTE2053402010168</t>
  </si>
  <si>
    <t>DTE2053402010106</t>
  </si>
  <si>
    <t>DTE2053402010110</t>
  </si>
  <si>
    <t>DTE2053402010183</t>
  </si>
  <si>
    <t xml:space="preserve">Lâm Mạnh </t>
  </si>
  <si>
    <t>DTE2053402010021</t>
  </si>
  <si>
    <t>Vương Thị Ngọc</t>
  </si>
  <si>
    <t>DTE2053402010170</t>
  </si>
  <si>
    <t>Cao Khánh</t>
  </si>
  <si>
    <t>DTE2053402010022</t>
  </si>
  <si>
    <t>Lê Khánh</t>
  </si>
  <si>
    <t>DTE2053402010113</t>
  </si>
  <si>
    <t>Nguyễn Thị Trúc</t>
  </si>
  <si>
    <t>DTE2053402010116</t>
  </si>
  <si>
    <t>Ngô Trần Tiến</t>
  </si>
  <si>
    <t>DTE2053402010117</t>
  </si>
  <si>
    <t>DTE2053402010118</t>
  </si>
  <si>
    <t>Đinh Thị Lê</t>
  </si>
  <si>
    <t>DTE2053402010172</t>
  </si>
  <si>
    <t>DTE2053402010065</t>
  </si>
  <si>
    <t>Tô Thị Thu</t>
  </si>
  <si>
    <t>DTE2053402010055</t>
  </si>
  <si>
    <t>Lê Đức</t>
  </si>
  <si>
    <t>DTE2053402010121</t>
  </si>
  <si>
    <t xml:space="preserve">Ma Hoài </t>
  </si>
  <si>
    <t>DTE2053402010195</t>
  </si>
  <si>
    <t>Trần Hồng</t>
  </si>
  <si>
    <t>DTE2053402010126</t>
  </si>
  <si>
    <t>DTE2053402010128</t>
  </si>
  <si>
    <t>Nông Uyển</t>
  </si>
  <si>
    <t>DTE2053402010131</t>
  </si>
  <si>
    <t>DTE2053402010167</t>
  </si>
  <si>
    <t>Vi Trung</t>
  </si>
  <si>
    <t>DTE2053402010133</t>
  </si>
  <si>
    <t>DTE2053402010189</t>
  </si>
  <si>
    <t>Vilayphone</t>
  </si>
  <si>
    <t>Sayphone</t>
  </si>
  <si>
    <t>DTE2053402010164</t>
  </si>
  <si>
    <t>Mạch Thị Phương</t>
  </si>
  <si>
    <t>DTE2053402010192</t>
  </si>
  <si>
    <t>DTE2053402010155</t>
  </si>
  <si>
    <t>DTE2053402010140</t>
  </si>
  <si>
    <t>DTE2053402010188</t>
  </si>
  <si>
    <t>Phetaloun</t>
  </si>
  <si>
    <t>DTE2053402010181</t>
  </si>
  <si>
    <t>DTE2053402010158</t>
  </si>
  <si>
    <t>DTE2053402010166</t>
  </si>
  <si>
    <t>DTE2053402010045</t>
  </si>
  <si>
    <t>Yêu</t>
  </si>
  <si>
    <t>LỚP K16 TCNH2</t>
  </si>
  <si>
    <t>LỚP  K16 TCNH1</t>
  </si>
  <si>
    <t>LỚP K17 TCNH1</t>
  </si>
  <si>
    <t>LỚP  K13 TCDN</t>
  </si>
  <si>
    <t>LỚP  K17 TCNH 2</t>
  </si>
  <si>
    <t>178 sinh viên</t>
  </si>
  <si>
    <t>Lớp K16 Luật kinh tế 1</t>
  </si>
  <si>
    <t>DTE1953801070026</t>
  </si>
  <si>
    <t>Đỗ Hoàng Hải</t>
  </si>
  <si>
    <t>DTE1953801070038</t>
  </si>
  <si>
    <t>Kim Thị Hải</t>
  </si>
  <si>
    <t>DTE1953801070043</t>
  </si>
  <si>
    <t>DTE1953801070057</t>
  </si>
  <si>
    <t>Chu Khương</t>
  </si>
  <si>
    <t>DTE1953801070029</t>
  </si>
  <si>
    <t>DTE1953801070050</t>
  </si>
  <si>
    <t>DTE1953801070003</t>
  </si>
  <si>
    <t>Nguyễn Tiến Trung</t>
  </si>
  <si>
    <t>DTE1953801070005</t>
  </si>
  <si>
    <t>Lê Mỹ Nguyệt</t>
  </si>
  <si>
    <t>DTE1953801070060</t>
  </si>
  <si>
    <t>DTE1953801070058</t>
  </si>
  <si>
    <t>Cù Huy</t>
  </si>
  <si>
    <t>DTE1953801070018</t>
  </si>
  <si>
    <t>Khôi</t>
  </si>
  <si>
    <t>DTE1953801070051</t>
  </si>
  <si>
    <t>Vũ Quốc</t>
  </si>
  <si>
    <t>DTE1953801070007</t>
  </si>
  <si>
    <t>Lê Thị Thùy</t>
  </si>
  <si>
    <t>DTE1953801070076</t>
  </si>
  <si>
    <t>Địch Xuân</t>
  </si>
  <si>
    <t>DTE1953801070020</t>
  </si>
  <si>
    <t>Đỗ Duy</t>
  </si>
  <si>
    <t>DTE1953801070049</t>
  </si>
  <si>
    <t>DTE1953801070042</t>
  </si>
  <si>
    <t>DTE1953801070009</t>
  </si>
  <si>
    <t>DTE1953801070073</t>
  </si>
  <si>
    <t>DTE1953801070010</t>
  </si>
  <si>
    <t>DTE1953801070072</t>
  </si>
  <si>
    <t>Lý Văn</t>
  </si>
  <si>
    <t>DTE1953801070011</t>
  </si>
  <si>
    <t>Ma Lương</t>
  </si>
  <si>
    <t>DTE1953801070077</t>
  </si>
  <si>
    <t>DTE1953801070022</t>
  </si>
  <si>
    <t>Vũ Thị Minh</t>
  </si>
  <si>
    <t>DTE1953801070054</t>
  </si>
  <si>
    <t>Phan Thị Thanh</t>
  </si>
  <si>
    <t>DTE1953801070031</t>
  </si>
  <si>
    <t>Chu Hoàng</t>
  </si>
  <si>
    <t>DTE1953801070023</t>
  </si>
  <si>
    <t>Đỗ Tuấn</t>
  </si>
  <si>
    <t>DTE1953801070012</t>
  </si>
  <si>
    <t>DTE1953801070062</t>
  </si>
  <si>
    <t>Đinh Thị Tường</t>
  </si>
  <si>
    <t>DTE1953801070052</t>
  </si>
  <si>
    <t>DTE1953801070059</t>
  </si>
  <si>
    <t>Hà Văn</t>
  </si>
  <si>
    <t>Vịnh</t>
  </si>
  <si>
    <t>DTE1953801070014</t>
  </si>
  <si>
    <t>Mai Ánh</t>
  </si>
  <si>
    <t>DTE1953801070055</t>
  </si>
  <si>
    <t>Triệu Như</t>
  </si>
  <si>
    <t>Ý</t>
  </si>
  <si>
    <t>DTE1953801070065</t>
  </si>
  <si>
    <t>Chử Hoàng Phi</t>
  </si>
  <si>
    <t>DTE1953801070056</t>
  </si>
  <si>
    <t>K16 LKT 2</t>
  </si>
  <si>
    <t>DTE1953801070061</t>
  </si>
  <si>
    <t>Lại Đức</t>
  </si>
  <si>
    <t>DTE1953801070001</t>
  </si>
  <si>
    <t>DTE1953801070002</t>
  </si>
  <si>
    <t>DTE1953801070034</t>
  </si>
  <si>
    <t>DTE1953801070047</t>
  </si>
  <si>
    <t>Phạm Hoàng Mai</t>
  </si>
  <si>
    <t>DTE1953801070016</t>
  </si>
  <si>
    <t>DTE1953801070071</t>
  </si>
  <si>
    <t>Hà Minh</t>
  </si>
  <si>
    <t>DTE1953801070063</t>
  </si>
  <si>
    <t>Trương Hải</t>
  </si>
  <si>
    <t>DTE1953801070075</t>
  </si>
  <si>
    <t>Chung Đức</t>
  </si>
  <si>
    <t>DTE1953801070078</t>
  </si>
  <si>
    <t>Đặng Quốc</t>
  </si>
  <si>
    <t>bỏ học, BHYT</t>
  </si>
  <si>
    <t>DTE1953801070039</t>
  </si>
  <si>
    <t>DTE1953801070004</t>
  </si>
  <si>
    <t>DTE1953801070033</t>
  </si>
  <si>
    <t>DTE1953801070044</t>
  </si>
  <si>
    <t>DTE1953801070027</t>
  </si>
  <si>
    <t xml:space="preserve">Lê Tuấn </t>
  </si>
  <si>
    <t>DTE1953801070066</t>
  </si>
  <si>
    <t>Vũ Thanh</t>
  </si>
  <si>
    <t>DTE1953801070006</t>
  </si>
  <si>
    <t>Nguyễn Lê</t>
  </si>
  <si>
    <t>DTE1953801070046</t>
  </si>
  <si>
    <t>DTE1953801070032</t>
  </si>
  <si>
    <t xml:space="preserve">Lã Khánh </t>
  </si>
  <si>
    <t>DTE1953801070030</t>
  </si>
  <si>
    <t>DTE1953801070036</t>
  </si>
  <si>
    <t>Ngoan</t>
  </si>
  <si>
    <t>DTE1953801070041</t>
  </si>
  <si>
    <t>Ngoạn</t>
  </si>
  <si>
    <t>DTE1953801070067</t>
  </si>
  <si>
    <t>Mai Khánh</t>
  </si>
  <si>
    <t>DTE1953801070015</t>
  </si>
  <si>
    <t>Phan Thị Ánh</t>
  </si>
  <si>
    <t>DTE1953801070008</t>
  </si>
  <si>
    <t>DTE1953801070080</t>
  </si>
  <si>
    <t>DTE1953801070021</t>
  </si>
  <si>
    <t>Tạ Thị Hồng</t>
  </si>
  <si>
    <t>DTE1953801070070</t>
  </si>
  <si>
    <t>DTE1953801070035</t>
  </si>
  <si>
    <t>DTE1953801070037</t>
  </si>
  <si>
    <t>DTE1953801070013</t>
  </si>
  <si>
    <t>DTE1953801070045</t>
  </si>
  <si>
    <t>Tuyền</t>
  </si>
  <si>
    <t>K16 Quản lý công</t>
  </si>
  <si>
    <t>DTE1953404030001</t>
  </si>
  <si>
    <t>DTE1953404030002</t>
  </si>
  <si>
    <t>DTE1953404030003</t>
  </si>
  <si>
    <t>Phạm Gia</t>
  </si>
  <si>
    <t>K17 LKT 1</t>
  </si>
  <si>
    <t>DTE2053801070161</t>
  </si>
  <si>
    <t>Bàn Thị Quỳnh</t>
  </si>
  <si>
    <t>DTE2053801070047</t>
  </si>
  <si>
    <t>Lý Kỳ</t>
  </si>
  <si>
    <t>DTE2053801070048</t>
  </si>
  <si>
    <t>Lý Thị Diệp</t>
  </si>
  <si>
    <t>DTE2053801070049</t>
  </si>
  <si>
    <t>Nguyễn Cao Hoàng</t>
  </si>
  <si>
    <t>DTE2053403010347</t>
  </si>
  <si>
    <t>Trần Đoàn Lâm</t>
  </si>
  <si>
    <t>DTE2053801070027</t>
  </si>
  <si>
    <t>DTE2053801070004</t>
  </si>
  <si>
    <t>Phạm Thị Khánh</t>
  </si>
  <si>
    <t>DTE2053801070001</t>
  </si>
  <si>
    <t>Lương Linh</t>
  </si>
  <si>
    <t>DTE2053801070005</t>
  </si>
  <si>
    <t>DTE2053801070034</t>
  </si>
  <si>
    <t>DTE2053801070002</t>
  </si>
  <si>
    <t xml:space="preserve">Sầm Văn </t>
  </si>
  <si>
    <t>Duẩn</t>
  </si>
  <si>
    <t>DTE2053801070007</t>
  </si>
  <si>
    <t>Phùng Thị Kiều</t>
  </si>
  <si>
    <t>DTE2053801070038</t>
  </si>
  <si>
    <t xml:space="preserve">Trịnh Kế </t>
  </si>
  <si>
    <t>DTE2053801070044</t>
  </si>
  <si>
    <t xml:space="preserve">Trần Hải </t>
  </si>
  <si>
    <t>DTE2053801070156</t>
  </si>
  <si>
    <t>Bổ sung MC BHYT</t>
  </si>
  <si>
    <t>DTE2053801070149</t>
  </si>
  <si>
    <t>DTE2053801070071</t>
  </si>
  <si>
    <t>Mai Thanh</t>
  </si>
  <si>
    <t>DTE2053801070011</t>
  </si>
  <si>
    <t>Thân Mỹ</t>
  </si>
  <si>
    <t>DTE2053801070154</t>
  </si>
  <si>
    <t xml:space="preserve">Lăng Khánh </t>
  </si>
  <si>
    <t>DTE2053801070152</t>
  </si>
  <si>
    <t xml:space="preserve">Đoàn Thu </t>
  </si>
  <si>
    <t>DTE2053801070148</t>
  </si>
  <si>
    <t>DTE2053801070091</t>
  </si>
  <si>
    <t>Đàm Ngọc</t>
  </si>
  <si>
    <t>DTE2053801070030</t>
  </si>
  <si>
    <t>DTE2053801070089</t>
  </si>
  <si>
    <t xml:space="preserve">Vũ Văn </t>
  </si>
  <si>
    <t>DTE2053801070160</t>
  </si>
  <si>
    <t>Âu Đình</t>
  </si>
  <si>
    <t>DTE2053801070099</t>
  </si>
  <si>
    <t>Chu Tuấn</t>
  </si>
  <si>
    <t>DTE2053801070155</t>
  </si>
  <si>
    <t>DTE2053801070150</t>
  </si>
  <si>
    <t>Tạ Tuấn</t>
  </si>
  <si>
    <t>DTE2053801070151</t>
  </si>
  <si>
    <t>DTE2053801070108</t>
  </si>
  <si>
    <t xml:space="preserve">Lý Bích </t>
  </si>
  <si>
    <t>DTE2053801070028</t>
  </si>
  <si>
    <t>DTE2053801070016</t>
  </si>
  <si>
    <t>Nguyễn Thị Lê</t>
  </si>
  <si>
    <t>DTE2053801070032</t>
  </si>
  <si>
    <t>Ma Hồng</t>
  </si>
  <si>
    <t>DTE2053801070115</t>
  </si>
  <si>
    <t>Nguyễn Lý Nguyên</t>
  </si>
  <si>
    <t>DTE2053801070019</t>
  </si>
  <si>
    <t xml:space="preserve">Khúc Văn </t>
  </si>
  <si>
    <t>Quảng</t>
  </si>
  <si>
    <t>DTE2053801070162</t>
  </si>
  <si>
    <t>DTE2053801070158</t>
  </si>
  <si>
    <t>Phạm Đình</t>
  </si>
  <si>
    <t>DTE2053801070040</t>
  </si>
  <si>
    <t>DTE2053801070043</t>
  </si>
  <si>
    <t>Đỗ Mai</t>
  </si>
  <si>
    <t>DTE2053801070033</t>
  </si>
  <si>
    <t>Hồ Văn</t>
  </si>
  <si>
    <t>DTE2053801070130</t>
  </si>
  <si>
    <t>DTE2053801070022</t>
  </si>
  <si>
    <t>DTE2053801070157</t>
  </si>
  <si>
    <t>DTE2053801070041</t>
  </si>
  <si>
    <t>DTE2053801070159</t>
  </si>
  <si>
    <t xml:space="preserve">Nguyễn Huyền </t>
  </si>
  <si>
    <t>DTE2053801070146</t>
  </si>
  <si>
    <t>Nhâm Hoàng</t>
  </si>
  <si>
    <t>DTE2053801070063</t>
  </si>
  <si>
    <t xml:space="preserve">Trảo Thị Hải </t>
  </si>
  <si>
    <t>Lớp: K17 QLC</t>
  </si>
  <si>
    <t>DTE2053404030053</t>
  </si>
  <si>
    <t>DTE2053404030075</t>
  </si>
  <si>
    <t>DTE2053404030081</t>
  </si>
  <si>
    <t>DTE2053404030082</t>
  </si>
  <si>
    <t>Cần</t>
  </si>
  <si>
    <t>DTE2053404030072</t>
  </si>
  <si>
    <t>DTE2053404030001</t>
  </si>
  <si>
    <t>DTE2053404030080</t>
  </si>
  <si>
    <t>DTE2053404030057</t>
  </si>
  <si>
    <t>DTE2053404030036</t>
  </si>
  <si>
    <t>DTE2053404030070</t>
  </si>
  <si>
    <t>DTE2053404030010</t>
  </si>
  <si>
    <t>DTE2053404030043</t>
  </si>
  <si>
    <t>Lèng Xuân</t>
  </si>
  <si>
    <t>DTE2053404030037</t>
  </si>
  <si>
    <t>DTE2053404030054</t>
  </si>
  <si>
    <t xml:space="preserve">Nguyễn Tuấn </t>
  </si>
  <si>
    <t>DTE2053404030044</t>
  </si>
  <si>
    <t>Nguyễn Đăng</t>
  </si>
  <si>
    <t>DTE2053404030073</t>
  </si>
  <si>
    <t>Hà Linh</t>
  </si>
  <si>
    <t>Dương Tiến</t>
  </si>
  <si>
    <t>DTE2053404030068</t>
  </si>
  <si>
    <t>DTE2053404030077</t>
  </si>
  <si>
    <t>DTE2053404030011</t>
  </si>
  <si>
    <t>DTE2053404030071</t>
  </si>
  <si>
    <t>Ngô Đức</t>
  </si>
  <si>
    <t>DTE2053404030056</t>
  </si>
  <si>
    <t>Hoàng Huyền</t>
  </si>
  <si>
    <t>DTE2053404030076</t>
  </si>
  <si>
    <t>DTE2053404030085</t>
  </si>
  <si>
    <t>DTE2053404030018</t>
  </si>
  <si>
    <t>Dương Công</t>
  </si>
  <si>
    <t>DTE2053404030022</t>
  </si>
  <si>
    <t>La Thị Hoài</t>
  </si>
  <si>
    <t>DTE2053404030055</t>
  </si>
  <si>
    <t>DTE2053404030066</t>
  </si>
  <si>
    <t>Trần Như</t>
  </si>
  <si>
    <t>DTE2053404030067</t>
  </si>
  <si>
    <t>DTE2053404030083</t>
  </si>
  <si>
    <t>DTE2053404030027</t>
  </si>
  <si>
    <t>DTE2053404030028</t>
  </si>
  <si>
    <t xml:space="preserve">Nông Thị </t>
  </si>
  <si>
    <t>DTE2053404030087</t>
  </si>
  <si>
    <t>DTE2053404030074</t>
  </si>
  <si>
    <t>DTE2053404030069</t>
  </si>
  <si>
    <t xml:space="preserve">Hoàng Thị Huyền </t>
  </si>
  <si>
    <t>DTE2053404030030</t>
  </si>
  <si>
    <t>DTE2053404030086</t>
  </si>
  <si>
    <t>DTE2053404030025</t>
  </si>
  <si>
    <t>Đặng Ngọc</t>
  </si>
  <si>
    <t>154 sinh viên</t>
  </si>
  <si>
    <t>Lớp: K16 QTKD 1</t>
  </si>
  <si>
    <t>DTE1953401010100</t>
  </si>
  <si>
    <t>DTE1953401010002</t>
  </si>
  <si>
    <t>DTE1953401010005</t>
  </si>
  <si>
    <t>DTE1953401010006</t>
  </si>
  <si>
    <t>DTE1953401010008</t>
  </si>
  <si>
    <t>DTE1953401010097</t>
  </si>
  <si>
    <t>DTE1953401010133</t>
  </si>
  <si>
    <t>DTE1953401010013</t>
  </si>
  <si>
    <t>DTE1953401010102</t>
  </si>
  <si>
    <t>DTE1953401010017</t>
  </si>
  <si>
    <t>DTE1953401010098</t>
  </si>
  <si>
    <t>DTE1953401010024</t>
  </si>
  <si>
    <t>DTE1953401010105</t>
  </si>
  <si>
    <t>DTE1953401010028</t>
  </si>
  <si>
    <t>DTE1953401010036</t>
  </si>
  <si>
    <t>DTE1953401010037</t>
  </si>
  <si>
    <t>DTE1953401010038</t>
  </si>
  <si>
    <t>DTE1953401010043</t>
  </si>
  <si>
    <t>DTE1953401010046</t>
  </si>
  <si>
    <t>DTE1953401010048</t>
  </si>
  <si>
    <t>DTE1953401010049</t>
  </si>
  <si>
    <t>DTE1953401010050</t>
  </si>
  <si>
    <t>DTE1953401010258</t>
  </si>
  <si>
    <t>DTE1953401010055</t>
  </si>
  <si>
    <t>DTE1953401010140</t>
  </si>
  <si>
    <t>DTE1953401010096</t>
  </si>
  <si>
    <t>DTE1953401010113</t>
  </si>
  <si>
    <t>DTE1953401010060</t>
  </si>
  <si>
    <t>DTE1953401010061</t>
  </si>
  <si>
    <t>DTE1953401010062</t>
  </si>
  <si>
    <t>DTE1953401010063</t>
  </si>
  <si>
    <t>DTE1953401010064</t>
  </si>
  <si>
    <t>DTE1953401010116</t>
  </si>
  <si>
    <t>DTE1953401010069</t>
  </si>
  <si>
    <t>DTE1953401010117</t>
  </si>
  <si>
    <t>DTE1953401010119</t>
  </si>
  <si>
    <t>DTE1953401010072</t>
  </si>
  <si>
    <t>DTE1953401010120</t>
  </si>
  <si>
    <t>DTE1953401010118</t>
  </si>
  <si>
    <t>DTE1953401010073</t>
  </si>
  <si>
    <t>DTE1953401010074</t>
  </si>
  <si>
    <t>DTE1953401010075</t>
  </si>
  <si>
    <t>DTE1953401010094</t>
  </si>
  <si>
    <t>DTE1953401010077</t>
  </si>
  <si>
    <t>DTE1953401010078</t>
  </si>
  <si>
    <t>DTE1953401010079</t>
  </si>
  <si>
    <t>DTE1953401010080</t>
  </si>
  <si>
    <t>DTE1953401010122</t>
  </si>
  <si>
    <t>DTE1953401010082</t>
  </si>
  <si>
    <t>DTE1953401010085</t>
  </si>
  <si>
    <t>DTE1953401010125</t>
  </si>
  <si>
    <t>DTE1953401010127</t>
  </si>
  <si>
    <t>DTE1953401010087</t>
  </si>
  <si>
    <t>DTE1953401010088</t>
  </si>
  <si>
    <t>Lớp: K16 QTKD 2</t>
  </si>
  <si>
    <t>DTE1953401010099</t>
  </si>
  <si>
    <t>DTE1953401010277</t>
  </si>
  <si>
    <t>DTE1953401010001</t>
  </si>
  <si>
    <t>DTE1953401010092</t>
  </si>
  <si>
    <t>Đã có BHYT</t>
  </si>
  <si>
    <t>DTE1953401010004</t>
  </si>
  <si>
    <t>DTE1953401010007</t>
  </si>
  <si>
    <t>DTE1953401010015</t>
  </si>
  <si>
    <t>DTE1953401010009</t>
  </si>
  <si>
    <t>DTE1953401010016</t>
  </si>
  <si>
    <t>DTE1953401010019</t>
  </si>
  <si>
    <t>DTE1953401010018</t>
  </si>
  <si>
    <t>DTE1953401010020</t>
  </si>
  <si>
    <t>DTE1953401010021</t>
  </si>
  <si>
    <t>DTE1953401010106</t>
  </si>
  <si>
    <t>DTE1953401010093</t>
  </si>
  <si>
    <t>DTE1953401010033</t>
  </si>
  <si>
    <t>DTE1953401010034</t>
  </si>
  <si>
    <t>DTE1953401010032</t>
  </si>
  <si>
    <t>DTE1953401010040</t>
  </si>
  <si>
    <t>DTE1953401010091</t>
  </si>
  <si>
    <t>DTE1953401010042</t>
  </si>
  <si>
    <t>DTE1953401010044</t>
  </si>
  <si>
    <t>DTE1953401010045</t>
  </si>
  <si>
    <t>DTE1953401010051</t>
  </si>
  <si>
    <t>DTE1953401010109</t>
  </si>
  <si>
    <t>DTE1953401010110</t>
  </si>
  <si>
    <t>DTE1953401010090</t>
  </si>
  <si>
    <t>DTE1953401010053</t>
  </si>
  <si>
    <t>DTE1953401010111</t>
  </si>
  <si>
    <t>DTE1953401010056</t>
  </si>
  <si>
    <t>DTE1953401010059</t>
  </si>
  <si>
    <t>DTE1953401010112</t>
  </si>
  <si>
    <t>DTE1953403010131</t>
  </si>
  <si>
    <t>DTE1953401010114</t>
  </si>
  <si>
    <t>DTE1953401010115</t>
  </si>
  <si>
    <t>DTE1953401010066</t>
  </si>
  <si>
    <t>DTE1953401010070</t>
  </si>
  <si>
    <t>DTE1953401010095</t>
  </si>
  <si>
    <t>K16QTKD2 -&gt; K16 KTĐT (từ kỳ 2)</t>
  </si>
  <si>
    <t>DTE1953401010067</t>
  </si>
  <si>
    <t>DTE1953401010068</t>
  </si>
  <si>
    <t>DTE1953401010150</t>
  </si>
  <si>
    <t>DTE1953401010071</t>
  </si>
  <si>
    <t>DTE1953401010285</t>
  </si>
  <si>
    <t>DTE1953401010076</t>
  </si>
  <si>
    <t>DTE1953401010121</t>
  </si>
  <si>
    <t>DTE1953401010123</t>
  </si>
  <si>
    <t>DTE1953401010124</t>
  </si>
  <si>
    <t xml:space="preserve"> VPQC</t>
  </si>
  <si>
    <t>DTE1953401010083</t>
  </si>
  <si>
    <t>DTE1953401010126</t>
  </si>
  <si>
    <t>DTE1953403010194</t>
  </si>
  <si>
    <t>Phạm Thị Xuân</t>
  </si>
  <si>
    <t>Lớp: K16 QTKD 3</t>
  </si>
  <si>
    <t>DTE1953401010173</t>
  </si>
  <si>
    <t>Hoàng Thị Lan</t>
  </si>
  <si>
    <t>DTE1953401010199</t>
  </si>
  <si>
    <t>DTE1953401010101</t>
  </si>
  <si>
    <t>DTE1953401010172</t>
  </si>
  <si>
    <t>DTE1953401010014</t>
  </si>
  <si>
    <t>Trương Công Tấn</t>
  </si>
  <si>
    <t>DTE1953401010161</t>
  </si>
  <si>
    <t>DTE1953401010174</t>
  </si>
  <si>
    <t>Dưỡng</t>
  </si>
  <si>
    <t>DTE1953401010145</t>
  </si>
  <si>
    <t>DTE1953401010235</t>
  </si>
  <si>
    <t>DTE1953401010281</t>
  </si>
  <si>
    <t>DTE1953401010182</t>
  </si>
  <si>
    <t>Đào Hoàng</t>
  </si>
  <si>
    <t>DTE1953401010169</t>
  </si>
  <si>
    <t>Tạ Minh</t>
  </si>
  <si>
    <t>DTE1953401010183</t>
  </si>
  <si>
    <t>Chu Thị Minh</t>
  </si>
  <si>
    <t>DTE1953401010154</t>
  </si>
  <si>
    <t>DTE1953401010176</t>
  </si>
  <si>
    <t>Vàng Thị</t>
  </si>
  <si>
    <t>DTE1953401010159</t>
  </si>
  <si>
    <t>La Văn</t>
  </si>
  <si>
    <t>DTE1953401010186</t>
  </si>
  <si>
    <t>Phạm Khánh `</t>
  </si>
  <si>
    <t>DTE1953401010184</t>
  </si>
  <si>
    <t>DTE1953401010177</t>
  </si>
  <si>
    <t>Khải</t>
  </si>
  <si>
    <t>DTE1953401010135</t>
  </si>
  <si>
    <t>DTE1953401010187</t>
  </si>
  <si>
    <t>Đinh Hương</t>
  </si>
  <si>
    <t>DTE1953401010232</t>
  </si>
  <si>
    <t>DTE1953401010148</t>
  </si>
  <si>
    <t>DTE1953401010146</t>
  </si>
  <si>
    <t>DTE1953401010178</t>
  </si>
  <si>
    <t>DTE1953401010165</t>
  </si>
  <si>
    <t>DTE1953401010149</t>
  </si>
  <si>
    <t>DTE1953401010054</t>
  </si>
  <si>
    <t>DTE1953401010190</t>
  </si>
  <si>
    <t>Ngô Minh</t>
  </si>
  <si>
    <t>DTE1953401010128</t>
  </si>
  <si>
    <t>DTE1953401010188</t>
  </si>
  <si>
    <t>Trần Lê Phương</t>
  </si>
  <si>
    <t>DTE1953401010189</t>
  </si>
  <si>
    <t>DTE1953401010136</t>
  </si>
  <si>
    <t>DTE1953401010167</t>
  </si>
  <si>
    <t>Sạch Văn</t>
  </si>
  <si>
    <t>DTE1953401010158</t>
  </si>
  <si>
    <t>DTE1953401010214</t>
  </si>
  <si>
    <t>DTE1953401010142</t>
  </si>
  <si>
    <t>DTE1953401010171</t>
  </si>
  <si>
    <t>Nguyễn Thắng</t>
  </si>
  <si>
    <t>DTE1953401010170</t>
  </si>
  <si>
    <t>DTE1953401010157</t>
  </si>
  <si>
    <t>DTE1953401010143</t>
  </si>
  <si>
    <t>DTE1953401010195</t>
  </si>
  <si>
    <t>DTE1953401010194</t>
  </si>
  <si>
    <t>DTE1953401010160</t>
  </si>
  <si>
    <t xml:space="preserve">Nông Văn </t>
  </si>
  <si>
    <t>DTE1953401010156</t>
  </si>
  <si>
    <t>DTE1953401010193</t>
  </si>
  <si>
    <t>Phan Thị Kiều</t>
  </si>
  <si>
    <t>DTE1953401010164</t>
  </si>
  <si>
    <t>Lâm Hoàng Kiều</t>
  </si>
  <si>
    <t>DTE1953401010168</t>
  </si>
  <si>
    <t>Trần Anh</t>
  </si>
  <si>
    <t>DTE1953401010166</t>
  </si>
  <si>
    <t>DTE1953401010180</t>
  </si>
  <si>
    <t>Bàng Khánh</t>
  </si>
  <si>
    <t>Lớp: K16 QTKD 4</t>
  </si>
  <si>
    <t>DTE1953401010210</t>
  </si>
  <si>
    <t>DTE1953401010249</t>
  </si>
  <si>
    <t>DTE1953401010229</t>
  </si>
  <si>
    <t>DTE1953401010254</t>
  </si>
  <si>
    <t>DTE1953401010225</t>
  </si>
  <si>
    <t>DTE1953401010245</t>
  </si>
  <si>
    <t>DTE1953401010223</t>
  </si>
  <si>
    <t>DTE1953401010252</t>
  </si>
  <si>
    <t>DTE1953401010217</t>
  </si>
  <si>
    <t>DTE1953401010219</t>
  </si>
  <si>
    <t>DTE1953401010272</t>
  </si>
  <si>
    <t>DTE1953401010203</t>
  </si>
  <si>
    <t>DTE1953401010244</t>
  </si>
  <si>
    <t>DTE1953401010227</t>
  </si>
  <si>
    <t>DTE1953401010264</t>
  </si>
  <si>
    <t>DTE1953401010153</t>
  </si>
  <si>
    <t>DTE1953401010138</t>
  </si>
  <si>
    <t>DTE1953401010230</t>
  </si>
  <si>
    <t>DTE1953401010241</t>
  </si>
  <si>
    <t>DTE1953401010228</t>
  </si>
  <si>
    <t>DTE1953401010222</t>
  </si>
  <si>
    <t>DTE1953401010236</t>
  </si>
  <si>
    <t>DTE1953401010257</t>
  </si>
  <si>
    <t>DTE1953401010151</t>
  </si>
  <si>
    <t>DTE1953401010243</t>
  </si>
  <si>
    <t>DTE1953401010218</t>
  </si>
  <si>
    <t>DTE1953401010247</t>
  </si>
  <si>
    <t>DTE1953401010237</t>
  </si>
  <si>
    <t>DTE1953401010209</t>
  </si>
  <si>
    <t>DTE1953401010215</t>
  </si>
  <si>
    <t>DTE1953401010248</t>
  </si>
  <si>
    <t>DTE1953401010231</t>
  </si>
  <si>
    <t>DTE1953401010261</t>
  </si>
  <si>
    <t>DTE1953401010204</t>
  </si>
  <si>
    <t>DTE1953401010220</t>
  </si>
  <si>
    <t>DTE1953401010205</t>
  </si>
  <si>
    <t>DTE1953401010238</t>
  </si>
  <si>
    <t>DTE1953401010273</t>
  </si>
  <si>
    <t>DTE1953401010253</t>
  </si>
  <si>
    <t>DTE1953401010255</t>
  </si>
  <si>
    <t>DTE1953401010152</t>
  </si>
  <si>
    <t>DTE1953401010276</t>
  </si>
  <si>
    <t>DTE1953401010134</t>
  </si>
  <si>
    <t>DTE1953401010221</t>
  </si>
  <si>
    <t>DTE1953401010207</t>
  </si>
  <si>
    <t>DTE1953401010198</t>
  </si>
  <si>
    <t>DTE1953401010275</t>
  </si>
  <si>
    <t>DTE1953401010251</t>
  </si>
  <si>
    <t>DTE1973401010262</t>
  </si>
  <si>
    <t>DTE1953401010212</t>
  </si>
  <si>
    <t>DTE1953401010206</t>
  </si>
  <si>
    <t>DTE1953401010197</t>
  </si>
  <si>
    <t>DTE1953401010234</t>
  </si>
  <si>
    <t>Lớp: K16 LOGISTIC</t>
  </si>
  <si>
    <t>DTE1955106050007</t>
  </si>
  <si>
    <t>DTE1955106050004</t>
  </si>
  <si>
    <t>DTE1955106050011</t>
  </si>
  <si>
    <t>DTE1953101010005</t>
  </si>
  <si>
    <t>DTE1953403010064</t>
  </si>
  <si>
    <t>DTE1955106050002</t>
  </si>
  <si>
    <t>DTE1955106050006</t>
  </si>
  <si>
    <t>DTE1953401150037</t>
  </si>
  <si>
    <t>DTE1955106050010</t>
  </si>
  <si>
    <t>DTE1955106050005</t>
  </si>
  <si>
    <t>Lớp: K17 QTKD 1</t>
  </si>
  <si>
    <t>DTE2053401010009</t>
  </si>
  <si>
    <t>DTE2053401010574</t>
  </si>
  <si>
    <t>DTE2053401010551</t>
  </si>
  <si>
    <t>DTE2053401010014</t>
  </si>
  <si>
    <t>DTE2053401010001</t>
  </si>
  <si>
    <t>DTE2053401010260</t>
  </si>
  <si>
    <t>DTE2053401010002</t>
  </si>
  <si>
    <t>Bến</t>
  </si>
  <si>
    <t>DTE2053401010266</t>
  </si>
  <si>
    <t>DTE2053401010214</t>
  </si>
  <si>
    <t>DTE2053401010278</t>
  </si>
  <si>
    <t>Bạc Thị</t>
  </si>
  <si>
    <t>Chương</t>
  </si>
  <si>
    <t>DTE2053401010269</t>
  </si>
  <si>
    <t xml:space="preserve">Vũ Mạnh </t>
  </si>
  <si>
    <t>DTE2053401010281</t>
  </si>
  <si>
    <t>DTE2053401010003</t>
  </si>
  <si>
    <t>DTE2053401010004</t>
  </si>
  <si>
    <t xml:space="preserve">Nguyễn Tùng </t>
  </si>
  <si>
    <t>DTE2053401010315</t>
  </si>
  <si>
    <t>DTE2053401010044</t>
  </si>
  <si>
    <t xml:space="preserve">Ninh Mỹ </t>
  </si>
  <si>
    <t>DTE2053401010005</t>
  </si>
  <si>
    <t>DTE2053401010006</t>
  </si>
  <si>
    <t>DTE2053401010051</t>
  </si>
  <si>
    <t>DTE2053401010548</t>
  </si>
  <si>
    <t>DTE2053401010338</t>
  </si>
  <si>
    <t>DTE2053401010339</t>
  </si>
  <si>
    <t>DTE2053401010165</t>
  </si>
  <si>
    <t>DTE2053401010346</t>
  </si>
  <si>
    <t>DTE2053401010058</t>
  </si>
  <si>
    <t>DTE2053401010213</t>
  </si>
  <si>
    <t xml:space="preserve">Lý </t>
  </si>
  <si>
    <t>DTE2053401010007</t>
  </si>
  <si>
    <t xml:space="preserve">Ngô Quang </t>
  </si>
  <si>
    <t>DTE2053401010552</t>
  </si>
  <si>
    <t>Linh Lan</t>
  </si>
  <si>
    <t>DTE2053401010065</t>
  </si>
  <si>
    <t>Phi Thị</t>
  </si>
  <si>
    <t>DTE2053401010066</t>
  </si>
  <si>
    <t>Hà Quang</t>
  </si>
  <si>
    <t>DTE2053401010070</t>
  </si>
  <si>
    <t>DTE2053401010160</t>
  </si>
  <si>
    <t xml:space="preserve">Triệu Bích </t>
  </si>
  <si>
    <t xml:space="preserve">Loan </t>
  </si>
  <si>
    <t>DTE2053401010394</t>
  </si>
  <si>
    <t>Cao Ngọc</t>
  </si>
  <si>
    <t>DTE2053401010149</t>
  </si>
  <si>
    <t>Vũ Tuyết</t>
  </si>
  <si>
    <t>DTE2053401010527</t>
  </si>
  <si>
    <t>Sần Tả</t>
  </si>
  <si>
    <t>Mảy</t>
  </si>
  <si>
    <t>DTE2053401010411</t>
  </si>
  <si>
    <t>DTE2053401010414</t>
  </si>
  <si>
    <t>DTE2053401010541</t>
  </si>
  <si>
    <t>Nghị</t>
  </si>
  <si>
    <t>DTE2053401010094</t>
  </si>
  <si>
    <t>Vũ Thị Hoàng</t>
  </si>
  <si>
    <t>DTE2053401010430</t>
  </si>
  <si>
    <t>DTE2053401010434</t>
  </si>
  <si>
    <t>DTE2053401010148</t>
  </si>
  <si>
    <t>DTE2053401010212</t>
  </si>
  <si>
    <t>DTE2053401010553</t>
  </si>
  <si>
    <t>DTE2053401010102</t>
  </si>
  <si>
    <t>DTE2053401010568</t>
  </si>
  <si>
    <t>DTE2053401010103</t>
  </si>
  <si>
    <t>Nguyễn Thị Diễm</t>
  </si>
  <si>
    <t>DTE2053401010106</t>
  </si>
  <si>
    <t>Hoàng Thái</t>
  </si>
  <si>
    <t>DTE2053401010233</t>
  </si>
  <si>
    <t>DTE2053401010114</t>
  </si>
  <si>
    <t>Hà Việt</t>
  </si>
  <si>
    <t>DTE2053401010198</t>
  </si>
  <si>
    <t>DTE2053401010122</t>
  </si>
  <si>
    <t>Trịnh Đức</t>
  </si>
  <si>
    <t>DTE2053401010125</t>
  </si>
  <si>
    <t>DTE2053401010008</t>
  </si>
  <si>
    <t>Đỗ Quân</t>
  </si>
  <si>
    <t>Thụy</t>
  </si>
  <si>
    <t>DTE2053401010136</t>
  </si>
  <si>
    <t>Đặng Thùy</t>
  </si>
  <si>
    <t>DTE2053401010562</t>
  </si>
  <si>
    <t>DTE2053401010143</t>
  </si>
  <si>
    <t>Tống Thị</t>
  </si>
  <si>
    <t>Lớp: K17 QTKD 2</t>
  </si>
  <si>
    <t>DTE2053401010545</t>
  </si>
  <si>
    <t>Hoa Thị Quỳnh</t>
  </si>
  <si>
    <t>DTE2053401010249</t>
  </si>
  <si>
    <t>DTE2053401010015</t>
  </si>
  <si>
    <t>DTE2053401010020</t>
  </si>
  <si>
    <t>DTE2053401010154</t>
  </si>
  <si>
    <t>DTE2053401010169</t>
  </si>
  <si>
    <t>DTE2053401010025</t>
  </si>
  <si>
    <t>Đào Đình</t>
  </si>
  <si>
    <t>DTE2053401010557</t>
  </si>
  <si>
    <t xml:space="preserve">Ma Khánh </t>
  </si>
  <si>
    <t>DTE2053401010226</t>
  </si>
  <si>
    <t>Dí</t>
  </si>
  <si>
    <t>DTE2053401010563</t>
  </si>
  <si>
    <t>Lôi Thị</t>
  </si>
  <si>
    <t>DTE2053401010034</t>
  </si>
  <si>
    <t>Ngô Ánh</t>
  </si>
  <si>
    <t>DTE2053401010292</t>
  </si>
  <si>
    <t>DTE2053401010155</t>
  </si>
  <si>
    <t>Trịnh Quang</t>
  </si>
  <si>
    <t>DTE2053401010037</t>
  </si>
  <si>
    <t>DTE2053401010147</t>
  </si>
  <si>
    <t>Nguyễn Hoàng Thái</t>
  </si>
  <si>
    <t>DTE2053401010046</t>
  </si>
  <si>
    <t>Tô Vũ</t>
  </si>
  <si>
    <t>DTE2053401010537</t>
  </si>
  <si>
    <t>DTE2053401010576</t>
  </si>
  <si>
    <t xml:space="preserve">Trương Văn </t>
  </si>
  <si>
    <t>DTE2053401010579</t>
  </si>
  <si>
    <t xml:space="preserve">Trần Đỗ </t>
  </si>
  <si>
    <t>DTE2053401010347</t>
  </si>
  <si>
    <t>DTE2053401010057</t>
  </si>
  <si>
    <t>Trần Thị Bích</t>
  </si>
  <si>
    <t>DTE2053401010059</t>
  </si>
  <si>
    <t>Lưu Sỹ</t>
  </si>
  <si>
    <t>DTE2053401010578</t>
  </si>
  <si>
    <t>DTE2053401010060</t>
  </si>
  <si>
    <t>DTE2053401010581</t>
  </si>
  <si>
    <t>DTE2053401010368</t>
  </si>
  <si>
    <t>DTE2053401010068</t>
  </si>
  <si>
    <t>Đoàn Duy</t>
  </si>
  <si>
    <t>DTE2053401010163</t>
  </si>
  <si>
    <t>DTE2053401010074</t>
  </si>
  <si>
    <t>DTE2053401010558</t>
  </si>
  <si>
    <t>Hoàng Thị Hoài</t>
  </si>
  <si>
    <t>DTE2053401010244</t>
  </si>
  <si>
    <t>Phó Thị Khánh</t>
  </si>
  <si>
    <t>DTE2053401010185</t>
  </si>
  <si>
    <t>DTE2053401010164</t>
  </si>
  <si>
    <t>DTE2053401010577</t>
  </si>
  <si>
    <t xml:space="preserve">Đặng Công </t>
  </si>
  <si>
    <t>DTE2053401010085</t>
  </si>
  <si>
    <t>Vi Giang</t>
  </si>
  <si>
    <t>DTE2053401010088</t>
  </si>
  <si>
    <t>DTE2053401010156</t>
  </si>
  <si>
    <t>DTE2053401010570</t>
  </si>
  <si>
    <t>DTE2053401010093</t>
  </si>
  <si>
    <t>Dương Ánh</t>
  </si>
  <si>
    <t>DTE2053401010161</t>
  </si>
  <si>
    <t>DTE2053401010240</t>
  </si>
  <si>
    <t>DTE2053401010166</t>
  </si>
  <si>
    <t>DTE2053401010097</t>
  </si>
  <si>
    <t>Lương Thị Hồng</t>
  </si>
  <si>
    <t>DTE2053401010100</t>
  </si>
  <si>
    <t>Hồ Thị</t>
  </si>
  <si>
    <t>DTE2053401010099</t>
  </si>
  <si>
    <t>DTE2053401010146</t>
  </si>
  <si>
    <t>DTE2053401010158</t>
  </si>
  <si>
    <t>DTE2053401010115</t>
  </si>
  <si>
    <t>DTE2053401010549</t>
  </si>
  <si>
    <t>DTE2053401010555</t>
  </si>
  <si>
    <t>DTE2053401010129</t>
  </si>
  <si>
    <t>DTE2053401010132</t>
  </si>
  <si>
    <t>Ninh Thị Kiều</t>
  </si>
  <si>
    <t>DTE2053401010556</t>
  </si>
  <si>
    <t>DTE2053401010230</t>
  </si>
  <si>
    <t>Nguyễn Ngọc Thanh</t>
  </si>
  <si>
    <t>DTE2053401010152</t>
  </si>
  <si>
    <t>DTE2053401010113</t>
  </si>
  <si>
    <t>DTE2053401010141</t>
  </si>
  <si>
    <t>Lê Anh</t>
  </si>
  <si>
    <t>DTE2053401010513</t>
  </si>
  <si>
    <t>DTE2053401010145</t>
  </si>
  <si>
    <t>Lớp: K17 QTKD 3</t>
  </si>
  <si>
    <t>DTE2053401010011</t>
  </si>
  <si>
    <t>DTE2053401010252</t>
  </si>
  <si>
    <t>Lê Thúy</t>
  </si>
  <si>
    <t>DTE2053401010573</t>
  </si>
  <si>
    <t>DTE2053401010013</t>
  </si>
  <si>
    <t>Phạm Tú</t>
  </si>
  <si>
    <t>DTE2053401010262</t>
  </si>
  <si>
    <t>DTE2053401010021</t>
  </si>
  <si>
    <t>Nguyễn Đắc Vương</t>
  </si>
  <si>
    <t>DTE2053401010270</t>
  </si>
  <si>
    <t>DTE2053401010231</t>
  </si>
  <si>
    <t>DTE2053401010026</t>
  </si>
  <si>
    <t>DTE2053401010027</t>
  </si>
  <si>
    <t>DTE2053401010547</t>
  </si>
  <si>
    <t>Đằng Thị</t>
  </si>
  <si>
    <t>DTE2053401010022</t>
  </si>
  <si>
    <t>DTE2053401010279</t>
  </si>
  <si>
    <t>DTE2053401010283</t>
  </si>
  <si>
    <t>DTE2053401010215</t>
  </si>
  <si>
    <t xml:space="preserve">Đào Mạnh </t>
  </si>
  <si>
    <t>DTE2053401010029</t>
  </si>
  <si>
    <t>DTE2053401010040</t>
  </si>
  <si>
    <t>DTE2053401010218</t>
  </si>
  <si>
    <t>Hào</t>
  </si>
  <si>
    <t>DTE2053401010045</t>
  </si>
  <si>
    <t>Ngô Trần Hoàng</t>
  </si>
  <si>
    <t>DTE2053401010323</t>
  </si>
  <si>
    <t>DTE2053401010048</t>
  </si>
  <si>
    <t>Hà Hiền</t>
  </si>
  <si>
    <t>DTE2053401010052</t>
  </si>
  <si>
    <t>Đặng Minh</t>
  </si>
  <si>
    <t>DTE2053401010053</t>
  </si>
  <si>
    <t>DTE2053401010334</t>
  </si>
  <si>
    <t>DTE2053401010054</t>
  </si>
  <si>
    <t>DTE2053401010336</t>
  </si>
  <si>
    <t>DTE2053401010575</t>
  </si>
  <si>
    <t>DTE2053401010216</t>
  </si>
  <si>
    <t>DTE2053401010063</t>
  </si>
  <si>
    <t>DTE2053401010378</t>
  </si>
  <si>
    <t>Lã Mai</t>
  </si>
  <si>
    <t>DTE2053401010208</t>
  </si>
  <si>
    <t>Lê Tú</t>
  </si>
  <si>
    <t>DTE2053401010072</t>
  </si>
  <si>
    <t>Phạm Bích</t>
  </si>
  <si>
    <t>DTE2053401010554</t>
  </si>
  <si>
    <t>DTE2053401010550</t>
  </si>
  <si>
    <t>Đoàn Phương</t>
  </si>
  <si>
    <t>DTE2053401010397</t>
  </si>
  <si>
    <t>Trương Thị Phương</t>
  </si>
  <si>
    <t>DTE2053401010080</t>
  </si>
  <si>
    <t>Lại Hoàng</t>
  </si>
  <si>
    <t>DTE2053401010084</t>
  </si>
  <si>
    <t>Trần Thị Trà</t>
  </si>
  <si>
    <t>DTE2053401010090</t>
  </si>
  <si>
    <t>DTE2053401010416</t>
  </si>
  <si>
    <t>DTE2053401010167</t>
  </si>
  <si>
    <t>DTE2053401010190</t>
  </si>
  <si>
    <t>Trương Khởi</t>
  </si>
  <si>
    <t>DTE2053401010421</t>
  </si>
  <si>
    <t xml:space="preserve">Lý Văn </t>
  </si>
  <si>
    <t>DTE2053401010235</t>
  </si>
  <si>
    <t>Phạm Tuyết</t>
  </si>
  <si>
    <t>DTE2053401010096</t>
  </si>
  <si>
    <t>DTE2053401010211</t>
  </si>
  <si>
    <t>DTE2053401010194</t>
  </si>
  <si>
    <t>BHYT, VPQC</t>
  </si>
  <si>
    <t>DTE2053401010540</t>
  </si>
  <si>
    <t>DTE2053401010567</t>
  </si>
  <si>
    <t>Ngô Phương</t>
  </si>
  <si>
    <t>DTE2053401010117</t>
  </si>
  <si>
    <t>DTE2053401010123</t>
  </si>
  <si>
    <t>DTE2053401010127</t>
  </si>
  <si>
    <t>Thuyết</t>
  </si>
  <si>
    <t>DTE2053401010108</t>
  </si>
  <si>
    <t>DTE2053401010109</t>
  </si>
  <si>
    <t>DTE2053401010138</t>
  </si>
  <si>
    <t>Giáp Văn</t>
  </si>
  <si>
    <t>DTE2053401010139</t>
  </si>
  <si>
    <t>DTE2053401010111</t>
  </si>
  <si>
    <t>Lê Mạnh</t>
  </si>
  <si>
    <t>DTE2053401010142</t>
  </si>
  <si>
    <t>DTE2053401010516</t>
  </si>
  <si>
    <t>Lớp: K17 QTKD 4</t>
  </si>
  <si>
    <t>DTE2053401010010</t>
  </si>
  <si>
    <t>Đỗ Trí</t>
  </si>
  <si>
    <t>DTE2053401010533</t>
  </si>
  <si>
    <t>Nguyễn Ngọc Minh</t>
  </si>
  <si>
    <t>DTE2053401010256</t>
  </si>
  <si>
    <t>DTE2053401010258</t>
  </si>
  <si>
    <t>Phạm Thị Tú</t>
  </si>
  <si>
    <t>DTE2053401010261</t>
  </si>
  <si>
    <t>Ngô Thị Ngọc</t>
  </si>
  <si>
    <t>DTE2053401010172</t>
  </si>
  <si>
    <t xml:space="preserve">Nguyễn Xuân </t>
  </si>
  <si>
    <t>DTE2053401010282</t>
  </si>
  <si>
    <t>DTE2053401010030</t>
  </si>
  <si>
    <t>DTE2053401010289</t>
  </si>
  <si>
    <t>DTE2053401010312</t>
  </si>
  <si>
    <t>Hà Hữu</t>
  </si>
  <si>
    <t>DTE2053401010047</t>
  </si>
  <si>
    <t>Trần Mỹ</t>
  </si>
  <si>
    <t>DTE2053401010210</t>
  </si>
  <si>
    <t>DTE2053401010539</t>
  </si>
  <si>
    <t>DTE2053401010340</t>
  </si>
  <si>
    <t>Lương Thanh</t>
  </si>
  <si>
    <t>DTE2053401010341</t>
  </si>
  <si>
    <t>DTE2053401010243</t>
  </si>
  <si>
    <t xml:space="preserve">Phạm Văn </t>
  </si>
  <si>
    <t>DTE2053401010532</t>
  </si>
  <si>
    <t>DTE2053401010344</t>
  </si>
  <si>
    <t>DTE2053401010352</t>
  </si>
  <si>
    <t>DTE2053401010359</t>
  </si>
  <si>
    <t>DTE2053401010363</t>
  </si>
  <si>
    <t>DTE2053401010385</t>
  </si>
  <si>
    <t>DTE2053401010387</t>
  </si>
  <si>
    <t>Phạm Thị Diệu</t>
  </si>
  <si>
    <t>DTE2053401010241</t>
  </si>
  <si>
    <t>Trần Mai</t>
  </si>
  <si>
    <t>DTE2053401010242</t>
  </si>
  <si>
    <t xml:space="preserve">Hoàng Lê Khánh </t>
  </si>
  <si>
    <t>DTE2053401010078</t>
  </si>
  <si>
    <t>Lưu Cẩm</t>
  </si>
  <si>
    <t>DTE2053401010081</t>
  </si>
  <si>
    <t>Mới</t>
  </si>
  <si>
    <t>DTE2053401010245</t>
  </si>
  <si>
    <t>Lầu Mí</t>
  </si>
  <si>
    <t>Mua</t>
  </si>
  <si>
    <t>DTE2053401010546</t>
  </si>
  <si>
    <t>DTE2053401010412</t>
  </si>
  <si>
    <t>DTE2053401010188</t>
  </si>
  <si>
    <t>Hoàng Trọng</t>
  </si>
  <si>
    <t>DTE2053401010091</t>
  </si>
  <si>
    <t>DTE2053401010535</t>
  </si>
  <si>
    <t>DTE2053401010092</t>
  </si>
  <si>
    <t>Hoàng Trung</t>
  </si>
  <si>
    <t>DTE2053401010419</t>
  </si>
  <si>
    <t>DTE2053401010095</t>
  </si>
  <si>
    <t>DTE2053401010428</t>
  </si>
  <si>
    <t>DTE2053401010435</t>
  </si>
  <si>
    <t>DTE2053401010439</t>
  </si>
  <si>
    <t>DTE2053401010440</t>
  </si>
  <si>
    <t>DTE2053401010441</t>
  </si>
  <si>
    <t>DTE2053401010442</t>
  </si>
  <si>
    <t>DTE2053401010193</t>
  </si>
  <si>
    <t>DTE2053401010451</t>
  </si>
  <si>
    <t>DTE2053401010232</t>
  </si>
  <si>
    <t>DTE2053401010474</t>
  </si>
  <si>
    <t>DTE2053401010239</t>
  </si>
  <si>
    <t>Trương Quốc</t>
  </si>
  <si>
    <t>DTE2053401010121</t>
  </si>
  <si>
    <t>DTE2053401010481</t>
  </si>
  <si>
    <t>DTE2053401010486</t>
  </si>
  <si>
    <t>DTE2053401010488</t>
  </si>
  <si>
    <t>Đào Kim</t>
  </si>
  <si>
    <t>DTE2053401010492</t>
  </si>
  <si>
    <t>DTE2053401010195</t>
  </si>
  <si>
    <t>DTE2053401010496</t>
  </si>
  <si>
    <t>DTE2053401010499</t>
  </si>
  <si>
    <t>Lương Thi Huyền</t>
  </si>
  <si>
    <t>DTE2053401010564</t>
  </si>
  <si>
    <t>DTE2053401010228</t>
  </si>
  <si>
    <t>DTE2053401010112</t>
  </si>
  <si>
    <t>Triệu Anh</t>
  </si>
  <si>
    <t>DTE2053401010461</t>
  </si>
  <si>
    <t>Triệu Thị Kim</t>
  </si>
  <si>
    <t>DTE2053401010209</t>
  </si>
  <si>
    <t>DTE2053401010207</t>
  </si>
  <si>
    <t>Phượng Thúy</t>
  </si>
  <si>
    <t>Lớp: K17 LOGISTIC</t>
  </si>
  <si>
    <t>DTE2055106050034</t>
  </si>
  <si>
    <t>Đàm Thị Vân</t>
  </si>
  <si>
    <t>DTE2055106050041</t>
  </si>
  <si>
    <t xml:space="preserve">Nguyễn Thị Quỳnh </t>
  </si>
  <si>
    <t>DTE2055106050017</t>
  </si>
  <si>
    <t>Nguyễn Sỹ</t>
  </si>
  <si>
    <t>DTE2055106050038</t>
  </si>
  <si>
    <t>Nguyễn Chí</t>
  </si>
  <si>
    <t>DTE2055106050018</t>
  </si>
  <si>
    <t>DTE2055106050040</t>
  </si>
  <si>
    <t xml:space="preserve">Bùi Xuân </t>
  </si>
  <si>
    <t>DTE2055106050003</t>
  </si>
  <si>
    <t>DTE2055106050001</t>
  </si>
  <si>
    <t>DTE2055106050036</t>
  </si>
  <si>
    <t>DTE2055106050033</t>
  </si>
  <si>
    <t>DTE2055106050004</t>
  </si>
  <si>
    <t xml:space="preserve">Ngô Hoài </t>
  </si>
  <si>
    <t>DTE2055106050013</t>
  </si>
  <si>
    <t>Hoàng Đình Tiến</t>
  </si>
  <si>
    <t>DTE2055106050020</t>
  </si>
  <si>
    <t>Nguyễn Hoàng Thu</t>
  </si>
  <si>
    <t xml:space="preserve">Liễu </t>
  </si>
  <si>
    <t>DTE2055106050005</t>
  </si>
  <si>
    <t>DTE2055106050037</t>
  </si>
  <si>
    <t>Tống Mai</t>
  </si>
  <si>
    <t>DTE2055106050006</t>
  </si>
  <si>
    <t>DTE2055106050032</t>
  </si>
  <si>
    <t>DTE2055106050035</t>
  </si>
  <si>
    <t>DTE2055106050022</t>
  </si>
  <si>
    <t>DTE2055106050024</t>
  </si>
  <si>
    <t>Giáp Thị</t>
  </si>
  <si>
    <t>DTE2055106050025</t>
  </si>
  <si>
    <t xml:space="preserve">Nguyễn Hồng </t>
  </si>
  <si>
    <t>Phấn</t>
  </si>
  <si>
    <t>DTE2055106050327</t>
  </si>
  <si>
    <t>DTE2055106050010</t>
  </si>
  <si>
    <t>Nông Anh</t>
  </si>
  <si>
    <t>DTE2055106050007</t>
  </si>
  <si>
    <t>DTE2055106050009</t>
  </si>
  <si>
    <t>DTE2055106050029</t>
  </si>
  <si>
    <t>Nguyễn Hoàng Thiên</t>
  </si>
  <si>
    <t>DTE2055106050039</t>
  </si>
  <si>
    <t>Tề Công</t>
  </si>
  <si>
    <t>Lớp: K13QTDN</t>
  </si>
  <si>
    <t>DTE1653401010319</t>
  </si>
  <si>
    <t>DTE1653401010064</t>
  </si>
  <si>
    <t xml:space="preserve"> Anh</t>
  </si>
  <si>
    <t>Chí</t>
  </si>
  <si>
    <t xml:space="preserve">Lục Mạnh </t>
  </si>
  <si>
    <t xml:space="preserve">Ma Công </t>
  </si>
  <si>
    <t xml:space="preserve">Dương Quang </t>
  </si>
  <si>
    <t xml:space="preserve">Nguyễn Hoàng </t>
  </si>
  <si>
    <t xml:space="preserve">Phạm Quốc </t>
  </si>
  <si>
    <t xml:space="preserve">Mông Thị </t>
  </si>
  <si>
    <t xml:space="preserve">Nguyễn Thị Mai </t>
  </si>
  <si>
    <t xml:space="preserve">Trần Đức </t>
  </si>
  <si>
    <t xml:space="preserve">Đặng Văn </t>
  </si>
  <si>
    <t xml:space="preserve">Vũ Thị Kim </t>
  </si>
  <si>
    <t xml:space="preserve">Nguyễn Thị  </t>
  </si>
  <si>
    <t xml:space="preserve">Phạm Trung </t>
  </si>
  <si>
    <t xml:space="preserve">Vũ Trọng </t>
  </si>
  <si>
    <t>Phú</t>
  </si>
  <si>
    <t xml:space="preserve">Nguyễn Thị Triệu </t>
  </si>
  <si>
    <t xml:space="preserve">Tạ Linh </t>
  </si>
  <si>
    <t xml:space="preserve">Mai Phương </t>
  </si>
  <si>
    <t xml:space="preserve">Trịnh Quốc </t>
  </si>
  <si>
    <t xml:space="preserve">Dương Thị Thu </t>
  </si>
  <si>
    <t xml:space="preserve">Lê Thị Thương </t>
  </si>
  <si>
    <t xml:space="preserve"> Trang</t>
  </si>
  <si>
    <t xml:space="preserve">Đặng Quỳnh </t>
  </si>
  <si>
    <t xml:space="preserve">Đặng Thị Huyền </t>
  </si>
  <si>
    <t xml:space="preserve">Vũ Mai </t>
  </si>
  <si>
    <t xml:space="preserve">Đỗ Đức </t>
  </si>
  <si>
    <t xml:space="preserve">Trần Quang </t>
  </si>
  <si>
    <t xml:space="preserve">Ngô Thượng </t>
  </si>
  <si>
    <t xml:space="preserve">Trần Mạnh </t>
  </si>
  <si>
    <t>Đinh Công</t>
  </si>
  <si>
    <t xml:space="preserve"> Tùng</t>
  </si>
  <si>
    <t xml:space="preserve">Dương Ngọc </t>
  </si>
  <si>
    <t>Xa</t>
  </si>
  <si>
    <t xml:space="preserve">Ngô Thị Hải </t>
  </si>
  <si>
    <t xml:space="preserve">Vũ Hải </t>
  </si>
  <si>
    <t xml:space="preserve">Bế Thị Kim </t>
  </si>
  <si>
    <t>Lê Thị Lan</t>
  </si>
  <si>
    <t>Nguyễn Xuân Hoàng</t>
  </si>
  <si>
    <t xml:space="preserve">Hoàng Thị Hải </t>
  </si>
  <si>
    <t xml:space="preserve">Phạm Hải </t>
  </si>
  <si>
    <t xml:space="preserve">Trần Hương </t>
  </si>
  <si>
    <t xml:space="preserve">Tô Vũ </t>
  </si>
  <si>
    <t xml:space="preserve">Mã Thị </t>
  </si>
  <si>
    <t xml:space="preserve">Ngô Việt </t>
  </si>
  <si>
    <t xml:space="preserve">Nguyễn Trần </t>
  </si>
  <si>
    <t xml:space="preserve">Phan Mạnh </t>
  </si>
  <si>
    <t xml:space="preserve">Dương Gia Tuấn </t>
  </si>
  <si>
    <t>Kiệt</t>
  </si>
  <si>
    <t xml:space="preserve">Lê Ngọc </t>
  </si>
  <si>
    <t>Lân</t>
  </si>
  <si>
    <t xml:space="preserve">Dương Tuấn </t>
  </si>
  <si>
    <t xml:space="preserve">Nguyễn Thị Diệu </t>
  </si>
  <si>
    <t xml:space="preserve">Nguyễn Tiến </t>
  </si>
  <si>
    <t xml:space="preserve">Đặng Trần Quốc </t>
  </si>
  <si>
    <t xml:space="preserve">Nguyễn Đức </t>
  </si>
  <si>
    <t xml:space="preserve">Triệu Khánh </t>
  </si>
  <si>
    <t xml:space="preserve">Vũ Phương </t>
  </si>
  <si>
    <t xml:space="preserve">Dương Minh </t>
  </si>
  <si>
    <t xml:space="preserve">Tạ Thị Bích </t>
  </si>
  <si>
    <t xml:space="preserve">Trần Thị Hoài </t>
  </si>
  <si>
    <t xml:space="preserve">Nguyễn Kiều </t>
  </si>
  <si>
    <t xml:space="preserve">Nguyễn Trung </t>
  </si>
  <si>
    <t xml:space="preserve"> Trần Thanh </t>
  </si>
  <si>
    <t xml:space="preserve">Phạm Huy </t>
  </si>
  <si>
    <t xml:space="preserve">Ngô Thị Phương </t>
  </si>
  <si>
    <t xml:space="preserve">Lưu Thị Hoài </t>
  </si>
  <si>
    <t xml:space="preserve">Ngô Phạm Thùy </t>
  </si>
  <si>
    <t xml:space="preserve">Phạm Quỳnh </t>
  </si>
  <si>
    <t xml:space="preserve">Lê Đình </t>
  </si>
  <si>
    <t xml:space="preserve">Lưu Văn </t>
  </si>
  <si>
    <t xml:space="preserve">Nguyễn Hùng </t>
  </si>
  <si>
    <t>Vỹ</t>
  </si>
  <si>
    <t xml:space="preserve">Phạm Thị </t>
  </si>
  <si>
    <t xml:space="preserve">Dương Thị Lan </t>
  </si>
  <si>
    <t xml:space="preserve">Ma Thị Hà </t>
  </si>
  <si>
    <t xml:space="preserve">Bùi Thị Kim </t>
  </si>
  <si>
    <t xml:space="preserve">La Dương Khánh </t>
  </si>
  <si>
    <t xml:space="preserve">Khúc Hải </t>
  </si>
  <si>
    <t xml:space="preserve">Phạm Tùng </t>
  </si>
  <si>
    <t xml:space="preserve">Đỗ Minh </t>
  </si>
  <si>
    <t xml:space="preserve">Bùi Hồng </t>
  </si>
  <si>
    <t xml:space="preserve">Trần Nam </t>
  </si>
  <si>
    <t xml:space="preserve">Vũ Thị Thu </t>
  </si>
  <si>
    <t xml:space="preserve">Trương Việt </t>
  </si>
  <si>
    <t>Hợp</t>
  </si>
  <si>
    <t xml:space="preserve">Hà Sỹ </t>
  </si>
  <si>
    <t xml:space="preserve">Phùng Thị Minh </t>
  </si>
  <si>
    <t xml:space="preserve">Nguyễn Thị Mỹ </t>
  </si>
  <si>
    <t xml:space="preserve">Nguyễn Thị Trà </t>
  </si>
  <si>
    <t>Mi</t>
  </si>
  <si>
    <t xml:space="preserve">Dương Triệu Phương </t>
  </si>
  <si>
    <t xml:space="preserve">Lùi Thanh </t>
  </si>
  <si>
    <t xml:space="preserve">Chu Đức </t>
  </si>
  <si>
    <t xml:space="preserve">Trần Như </t>
  </si>
  <si>
    <t xml:space="preserve">Vũ Tùng </t>
  </si>
  <si>
    <t xml:space="preserve">Đỗ Quang </t>
  </si>
  <si>
    <t xml:space="preserve">Triệu Thị Phương </t>
  </si>
  <si>
    <t xml:space="preserve">Tô Thị Thanh </t>
  </si>
  <si>
    <t xml:space="preserve">Hà Thu </t>
  </si>
  <si>
    <t xml:space="preserve">Trần Duy </t>
  </si>
  <si>
    <t>Thường</t>
  </si>
  <si>
    <t xml:space="preserve">Đào Thị  </t>
  </si>
  <si>
    <t xml:space="preserve">Lê Thị Thùy </t>
  </si>
  <si>
    <t>Trịnh</t>
  </si>
  <si>
    <t xml:space="preserve">Vi Ngọc </t>
  </si>
  <si>
    <t xml:space="preserve">Đoàn Thanh </t>
  </si>
  <si>
    <t xml:space="preserve">Triệu Thùy </t>
  </si>
  <si>
    <t xml:space="preserve">Nguyễn Bá </t>
  </si>
  <si>
    <t xml:space="preserve">Nông Đoàn Hồng </t>
  </si>
  <si>
    <t xml:space="preserve">Ma Thị </t>
  </si>
  <si>
    <t xml:space="preserve">Bùi Quốc  </t>
  </si>
  <si>
    <t xml:space="preserve">Bùi Bảo </t>
  </si>
  <si>
    <t xml:space="preserve">HỌ VÀ TÊN </t>
  </si>
  <si>
    <t xml:space="preserve">Khúc Thị Vân </t>
  </si>
  <si>
    <t xml:space="preserve">Hoàng Thị Thu </t>
  </si>
  <si>
    <t>481 sinh viên</t>
  </si>
  <si>
    <t>NGÀNH</t>
  </si>
  <si>
    <t>DTE1953403010015</t>
  </si>
  <si>
    <t>KT</t>
  </si>
  <si>
    <t>DTE1958101030029</t>
  </si>
  <si>
    <t>QTDLKS</t>
  </si>
  <si>
    <t>DTE1953403010387</t>
  </si>
  <si>
    <t>DTE1953403010281</t>
  </si>
  <si>
    <t>DTE1958101030003</t>
  </si>
  <si>
    <t>DTE1958101030044</t>
  </si>
  <si>
    <t>DTE1953401010026</t>
  </si>
  <si>
    <t>DTE1958101030046</t>
  </si>
  <si>
    <t>DTE1953403010076</t>
  </si>
  <si>
    <t>DTE1953403010077</t>
  </si>
  <si>
    <t>DTE1953401010162</t>
  </si>
  <si>
    <t>DTE1953402010071</t>
  </si>
  <si>
    <t>TC</t>
  </si>
  <si>
    <t>DTE1953401010047</t>
  </si>
  <si>
    <t>DTE1953403010396</t>
  </si>
  <si>
    <t>DTE1953403010339</t>
  </si>
  <si>
    <t>DTE1953403010110</t>
  </si>
  <si>
    <t>DTE1953403010335</t>
  </si>
  <si>
    <t>DTE1955106050001</t>
  </si>
  <si>
    <t>DTE1953402010042</t>
  </si>
  <si>
    <t>DTE1953401010191</t>
  </si>
  <si>
    <t>DTE1953403010136</t>
  </si>
  <si>
    <t>DTE1953101010006</t>
  </si>
  <si>
    <t>DTE1953402010044</t>
  </si>
  <si>
    <t>DTE1953401010196</t>
  </si>
  <si>
    <t>DTE1953401010155</t>
  </si>
  <si>
    <t>DTE1953401010084</t>
  </si>
  <si>
    <t>DTE1953401010208</t>
  </si>
  <si>
    <t>DTE2053401010225</t>
  </si>
  <si>
    <t>DTE2053403010794</t>
  </si>
  <si>
    <t>DTE2058101030214</t>
  </si>
  <si>
    <t>Lớp: K16 CLC 01</t>
  </si>
  <si>
    <t>Lớp: K16 CLC 02</t>
  </si>
  <si>
    <t>DTE1953401010104</t>
  </si>
  <si>
    <t>Hoàng Thi Hồng</t>
  </si>
  <si>
    <t>DTE1953401010213</t>
  </si>
  <si>
    <t>Lường Thị Thu</t>
  </si>
  <si>
    <t xml:space="preserve">Huyền </t>
  </si>
  <si>
    <t>DTE1953401010108</t>
  </si>
  <si>
    <t>DTE1953401010137</t>
  </si>
  <si>
    <t>DTE1953401010139</t>
  </si>
  <si>
    <t>DTE1953403010234</t>
  </si>
  <si>
    <t>DTE1953401010211</t>
  </si>
  <si>
    <t>DTE1953401010200</t>
  </si>
  <si>
    <t xml:space="preserve">Đã chuyển sang K16 QTKD 2 </t>
  </si>
  <si>
    <t>Lớp: K17 CLC 01</t>
  </si>
  <si>
    <t>Ngành</t>
  </si>
  <si>
    <t>DTE2053403010015</t>
  </si>
  <si>
    <t>DTE2053401010229</t>
  </si>
  <si>
    <t>Đã chuyển sang K17 QTKD 2</t>
  </si>
  <si>
    <t>DTE2058101030028</t>
  </si>
  <si>
    <t>DTE2053401010157</t>
  </si>
  <si>
    <t>Vương Huyền</t>
  </si>
  <si>
    <t>DTE2053403010235</t>
  </si>
  <si>
    <t>DTE2053402010051</t>
  </si>
  <si>
    <t>DTE2058101030026</t>
  </si>
  <si>
    <t>DTE2058101030041</t>
  </si>
  <si>
    <t>DTE2053402010053</t>
  </si>
  <si>
    <t>DTE2058101030029</t>
  </si>
  <si>
    <t>DTE2053401010076</t>
  </si>
  <si>
    <t>DTE2053403010321</t>
  </si>
  <si>
    <t>DTE2053401010220</t>
  </si>
  <si>
    <t>Luật</t>
  </si>
  <si>
    <t>DTE2053401010221</t>
  </si>
  <si>
    <t>DTE2053401010151</t>
  </si>
  <si>
    <t>DTE2053401010222</t>
  </si>
  <si>
    <t>Vũ Trọng</t>
  </si>
  <si>
    <t>DTE2053401010236</t>
  </si>
  <si>
    <t>DTE2058101030027</t>
  </si>
  <si>
    <t>DTE2053403010219</t>
  </si>
  <si>
    <t>DTE2053401010223</t>
  </si>
  <si>
    <t>DTE2053401010119</t>
  </si>
  <si>
    <t>Nông Thị Phương</t>
  </si>
  <si>
    <t>DTE2053403010294</t>
  </si>
  <si>
    <t>DTE2053401010168</t>
  </si>
  <si>
    <t>DTE2053401010224</t>
  </si>
  <si>
    <t>DTE2053401010202</t>
  </si>
  <si>
    <t>DTE2053401010162</t>
  </si>
  <si>
    <t>Nguyễn Dương Thùy</t>
  </si>
  <si>
    <t>Lớp: K17 CLC 02</t>
  </si>
  <si>
    <t>DTE2058101030208</t>
  </si>
  <si>
    <t>Bàng Thị Hồng</t>
  </si>
  <si>
    <t>DTE2053403010705</t>
  </si>
  <si>
    <t>Vi Việt</t>
  </si>
  <si>
    <t>Dư</t>
  </si>
  <si>
    <t>DTE2053403010740</t>
  </si>
  <si>
    <t>DTE2053403010382</t>
  </si>
  <si>
    <t>DTE2053403010766</t>
  </si>
  <si>
    <t>DTE2058101030207</t>
  </si>
  <si>
    <t>DTE2058101030194</t>
  </si>
  <si>
    <t>DTE2053403010731</t>
  </si>
  <si>
    <t>DTE2053401010150</t>
  </si>
  <si>
    <t>DTE2053403010707</t>
  </si>
  <si>
    <t>DTE2053401010388</t>
  </si>
  <si>
    <t>Phạm Thị Tùng</t>
  </si>
  <si>
    <t>DTE2058101030195</t>
  </si>
  <si>
    <t>DTE2058101030197</t>
  </si>
  <si>
    <t>DTE2053403010723</t>
  </si>
  <si>
    <t>DTE2053403010792</t>
  </si>
  <si>
    <t>Nguyễn Hồng Khánh</t>
  </si>
  <si>
    <t>DTE2058101030118</t>
  </si>
  <si>
    <t>DTE2053403010536</t>
  </si>
  <si>
    <t>DTE2058101030200</t>
  </si>
  <si>
    <t>DTE2053403010541</t>
  </si>
  <si>
    <t>DTE2053403010746</t>
  </si>
  <si>
    <t>Tống Ngọc</t>
  </si>
  <si>
    <t>DTE2053403010718</t>
  </si>
  <si>
    <t>Bạch Thị</t>
  </si>
  <si>
    <t>DTE2053403010729</t>
  </si>
  <si>
    <t>Tạ Thu</t>
  </si>
  <si>
    <t>DTE2053403010724</t>
  </si>
  <si>
    <t>DTE2058101030212</t>
  </si>
  <si>
    <t>DTE2058101030204</t>
  </si>
  <si>
    <t>DTE2053101050040</t>
  </si>
  <si>
    <t>Lớp: K17 CLC 03</t>
  </si>
  <si>
    <t>DTE2053402010176</t>
  </si>
  <si>
    <t>Đinh Mai</t>
  </si>
  <si>
    <t>DTE2053401150121</t>
  </si>
  <si>
    <t>Mai Duy</t>
  </si>
  <si>
    <t>DTE2053401010544</t>
  </si>
  <si>
    <t>DTE2053402010173</t>
  </si>
  <si>
    <t>DTE2053401010559</t>
  </si>
  <si>
    <t>Bùi Thị Thùy</t>
  </si>
  <si>
    <t>DTE2053401010534</t>
  </si>
  <si>
    <t>DTE2053401010291</t>
  </si>
  <si>
    <t>DTE2053401010520</t>
  </si>
  <si>
    <t>DTE2053401010317</t>
  </si>
  <si>
    <t>Phạm Thị Mỹ</t>
  </si>
  <si>
    <t>DTE2053401010337</t>
  </si>
  <si>
    <t>Quản Hạnh</t>
  </si>
  <si>
    <t>DTE2053402010177</t>
  </si>
  <si>
    <t>Nịnh Thị</t>
  </si>
  <si>
    <t>DTE2053401010528</t>
  </si>
  <si>
    <t>DTE2053401010565</t>
  </si>
  <si>
    <t xml:space="preserve">Hoàng </t>
  </si>
  <si>
    <t>DTE2053401010543</t>
  </si>
  <si>
    <t>DTE2053402010165</t>
  </si>
  <si>
    <t>Tạ Thị Khánh</t>
  </si>
  <si>
    <t>DTE2053401010542</t>
  </si>
  <si>
    <t>DTE2053401010531</t>
  </si>
  <si>
    <t>DTE2053401010569</t>
  </si>
  <si>
    <t>Hoàng Diệu</t>
  </si>
  <si>
    <t>DTE2053402010179</t>
  </si>
  <si>
    <t>DTE2053401010523</t>
  </si>
  <si>
    <t>Bùi Phi</t>
  </si>
  <si>
    <t>DTE2053401010560</t>
  </si>
  <si>
    <t>DTE2053401010524</t>
  </si>
  <si>
    <t>DTE2053401010485</t>
  </si>
  <si>
    <t>DTE2053401010480</t>
  </si>
  <si>
    <t>Trương Thanh</t>
  </si>
  <si>
    <t>DTE2053401010571</t>
  </si>
  <si>
    <t>DTE2053401010536</t>
  </si>
  <si>
    <t>Lý Kiều</t>
  </si>
  <si>
    <t>DTE2053402010178</t>
  </si>
  <si>
    <t>Vũ Quỳnh</t>
  </si>
  <si>
    <t>DTE2053401010566</t>
  </si>
  <si>
    <t>Dương Huyền</t>
  </si>
  <si>
    <t>DTE2053401010526</t>
  </si>
  <si>
    <t>DTE1958101030032</t>
  </si>
  <si>
    <t>Thạch Thị Huệ</t>
  </si>
  <si>
    <t>DTE1953403010026</t>
  </si>
  <si>
    <t xml:space="preserve">Chu Ngọc </t>
  </si>
  <si>
    <t>DTE1958101030019</t>
  </si>
  <si>
    <t>Lương Tiến</t>
  </si>
  <si>
    <t>DTE1953403010039</t>
  </si>
  <si>
    <t>DTE1953403010040</t>
  </si>
  <si>
    <t>Trình Thị Thu</t>
  </si>
  <si>
    <t>DTE1953403010229</t>
  </si>
  <si>
    <t>Ngô Tiến</t>
  </si>
  <si>
    <t>DTE1953403010072</t>
  </si>
  <si>
    <t>DTE1953403010119</t>
  </si>
  <si>
    <t>Ngô Thúy</t>
  </si>
  <si>
    <t>DTE1953403010142</t>
  </si>
  <si>
    <t>DTE1953403010149</t>
  </si>
  <si>
    <t>DTE1953403010260</t>
  </si>
  <si>
    <t>DTE1953403010198</t>
  </si>
  <si>
    <t>DTE1958101030010</t>
  </si>
  <si>
    <t>Nguyễn Tiểu</t>
  </si>
  <si>
    <t>DTE1953401010274</t>
  </si>
  <si>
    <t>DTE2058101030213</t>
  </si>
  <si>
    <t xml:space="preserve">Bonifacio Rosales </t>
  </si>
  <si>
    <t>MA. Princess</t>
  </si>
  <si>
    <t xml:space="preserve">Đỗ Thị Bích </t>
  </si>
  <si>
    <t>QTDL&amp;KS</t>
  </si>
  <si>
    <t>Đã chuyển sang K16 QTDVDL&amp;LH</t>
  </si>
  <si>
    <t xml:space="preserve">Lê Thị Ngọc </t>
  </si>
  <si>
    <t xml:space="preserve">Tạ Thị </t>
  </si>
  <si>
    <t xml:space="preserve">Hà Thị Thu </t>
  </si>
  <si>
    <t xml:space="preserve">Nông Thị Thu </t>
  </si>
  <si>
    <t xml:space="preserve">Lường Thúy </t>
  </si>
  <si>
    <t xml:space="preserve">Đặng Châu Anh </t>
  </si>
  <si>
    <t xml:space="preserve">Karina </t>
  </si>
  <si>
    <t xml:space="preserve">Vũ Duy </t>
  </si>
  <si>
    <t xml:space="preserve">Lê Thị Phương </t>
  </si>
  <si>
    <t xml:space="preserve">Nông Thùy </t>
  </si>
  <si>
    <t xml:space="preserve">Phạm Ngọc </t>
  </si>
  <si>
    <t xml:space="preserve">Ngô Ngọc </t>
  </si>
  <si>
    <t xml:space="preserve">Vũ Hoàng </t>
  </si>
  <si>
    <t xml:space="preserve">Trần Thị Hà </t>
  </si>
  <si>
    <t xml:space="preserve">Vũ Hoàng Kim </t>
  </si>
  <si>
    <t xml:space="preserve">Nguyễn Hồ </t>
  </si>
  <si>
    <t xml:space="preserve">Ngô Hồng </t>
  </si>
  <si>
    <t xml:space="preserve">Bùi Như </t>
  </si>
  <si>
    <t xml:space="preserve">Ngô Thế </t>
  </si>
  <si>
    <t xml:space="preserve">Ngô Phương </t>
  </si>
  <si>
    <t xml:space="preserve">Dương Thị Hồng </t>
  </si>
  <si>
    <t xml:space="preserve">Nguyễn Văn Mạnh </t>
  </si>
  <si>
    <t xml:space="preserve">Vũ Thanh </t>
  </si>
  <si>
    <t xml:space="preserve">ALCARAZ BELLEN  </t>
  </si>
  <si>
    <t>JASMIN</t>
  </si>
  <si>
    <t xml:space="preserve">NWAORJI PHILIP </t>
  </si>
  <si>
    <t>IKENNA</t>
  </si>
  <si>
    <t>137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</si>
</sst>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7" formatCode="0;[Red]0"/>
  </numFmts>
  <fonts count="43" x14ac:knownFonts="1">
    <font>
      <sz val="12"/>
      <name val="Times New Roman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  <charset val="163"/>
    </font>
    <font>
      <b/>
      <sz val="12"/>
      <color theme="1"/>
      <name val="Times New Roman"/>
      <family val="1"/>
    </font>
    <font>
      <sz val="11"/>
      <color indexed="8"/>
      <name val="Calibri"/>
      <family val="2"/>
      <charset val="1"/>
    </font>
    <font>
      <sz val="14"/>
      <color theme="1"/>
      <name val="Times New Roman"/>
      <family val="2"/>
      <charset val="163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2"/>
    </font>
    <font>
      <b/>
      <sz val="12"/>
      <name val="Calibri"/>
      <family val="2"/>
      <scheme val="minor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  <font>
      <i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i/>
      <sz val="11"/>
      <color indexed="8"/>
      <name val="Times New Roman"/>
      <family val="1"/>
    </font>
    <font>
      <b/>
      <sz val="13"/>
      <name val="Times New Roman"/>
      <family val="1"/>
      <charset val="163"/>
    </font>
    <font>
      <sz val="11"/>
      <color indexed="8"/>
      <name val="Calibri"/>
      <family val="2"/>
    </font>
    <font>
      <sz val="12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2">
    <xf numFmtId="0" fontId="0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6" fillId="0" borderId="0"/>
    <xf numFmtId="43" fontId="25" fillId="0" borderId="0" applyFont="0" applyFill="0" applyBorder="0" applyAlignment="0" applyProtection="0"/>
    <xf numFmtId="0" fontId="41" fillId="0" borderId="0"/>
  </cellStyleXfs>
  <cellXfs count="42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/>
    <xf numFmtId="0" fontId="13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0" xfId="0" applyFont="1" applyFill="1" applyBorder="1" applyAlignment="1"/>
    <xf numFmtId="0" fontId="1" fillId="0" borderId="1" xfId="0" applyNumberFormat="1" applyFont="1" applyFill="1" applyBorder="1" applyAlignment="1" applyProtection="1">
      <alignment horizontal="center"/>
    </xf>
    <xf numFmtId="0" fontId="21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/>
    </xf>
    <xf numFmtId="0" fontId="22" fillId="2" borderId="11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/>
    <xf numFmtId="0" fontId="22" fillId="0" borderId="0" xfId="0" applyFont="1"/>
    <xf numFmtId="0" fontId="22" fillId="2" borderId="18" xfId="0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13" fillId="0" borderId="0" xfId="0" applyFont="1" applyAlignment="1"/>
    <xf numFmtId="0" fontId="22" fillId="2" borderId="11" xfId="0" applyNumberFormat="1" applyFont="1" applyFill="1" applyBorder="1" applyAlignment="1" applyProtection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6" fillId="0" borderId="0" xfId="0" applyFont="1"/>
    <xf numFmtId="0" fontId="26" fillId="0" borderId="0" xfId="0" applyFont="1"/>
    <xf numFmtId="0" fontId="2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/>
    <xf numFmtId="0" fontId="29" fillId="0" borderId="1" xfId="0" applyFont="1" applyBorder="1" applyAlignment="1">
      <alignment horizontal="center"/>
    </xf>
    <xf numFmtId="0" fontId="6" fillId="0" borderId="0" xfId="0" applyFont="1" applyAlignment="1"/>
    <xf numFmtId="0" fontId="14" fillId="0" borderId="1" xfId="0" applyFont="1" applyBorder="1"/>
    <xf numFmtId="0" fontId="29" fillId="0" borderId="1" xfId="0" applyFont="1" applyBorder="1" applyAlignment="1">
      <alignment horizontal="center" wrapText="1"/>
    </xf>
    <xf numFmtId="0" fontId="13" fillId="0" borderId="1" xfId="0" applyFont="1" applyBorder="1"/>
    <xf numFmtId="0" fontId="14" fillId="4" borderId="1" xfId="0" applyFont="1" applyFill="1" applyBorder="1" applyAlignment="1">
      <alignment horizontal="center" wrapText="1"/>
    </xf>
    <xf numFmtId="0" fontId="13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/>
    <xf numFmtId="0" fontId="6" fillId="0" borderId="1" xfId="0" applyFont="1" applyBorder="1" applyAlignment="1"/>
    <xf numFmtId="0" fontId="13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4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/>
    <xf numFmtId="43" fontId="13" fillId="0" borderId="1" xfId="10" applyNumberFormat="1" applyFont="1" applyFill="1" applyBorder="1" applyAlignment="1" applyProtection="1">
      <alignment horizontal="center" wrapText="1"/>
    </xf>
    <xf numFmtId="0" fontId="14" fillId="0" borderId="0" xfId="0" applyFont="1" applyAlignment="1"/>
    <xf numFmtId="0" fontId="13" fillId="2" borderId="19" xfId="0" applyFont="1" applyFill="1" applyBorder="1"/>
    <xf numFmtId="0" fontId="13" fillId="4" borderId="1" xfId="1" applyFont="1" applyFill="1" applyBorder="1"/>
    <xf numFmtId="0" fontId="13" fillId="4" borderId="1" xfId="0" applyFont="1" applyFill="1" applyBorder="1" applyAlignment="1">
      <alignment horizontal="center"/>
    </xf>
    <xf numFmtId="43" fontId="13" fillId="4" borderId="1" xfId="1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9" fillId="4" borderId="1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0" fillId="0" borderId="1" xfId="0" applyFont="1" applyFill="1" applyBorder="1" applyAlignment="1"/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4" borderId="1" xfId="0" applyFont="1" applyFill="1" applyBorder="1" applyAlignment="1">
      <alignment horizontal="left"/>
    </xf>
    <xf numFmtId="14" fontId="14" fillId="0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shrinkToFit="1"/>
    </xf>
    <xf numFmtId="0" fontId="2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4" borderId="1" xfId="1" applyFont="1" applyFill="1" applyBorder="1" applyAlignment="1">
      <alignment horizontal="left"/>
    </xf>
    <xf numFmtId="0" fontId="1" fillId="0" borderId="1" xfId="1" applyFont="1" applyFill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15" xfId="0" applyFont="1" applyBorder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15" xfId="0" applyFont="1" applyFill="1" applyBorder="1"/>
    <xf numFmtId="0" fontId="2" fillId="0" borderId="20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shrinkToFit="1"/>
    </xf>
    <xf numFmtId="0" fontId="13" fillId="2" borderId="11" xfId="0" applyFont="1" applyFill="1" applyBorder="1" applyAlignment="1">
      <alignment horizontal="left" shrinkToFit="1"/>
    </xf>
    <xf numFmtId="0" fontId="13" fillId="2" borderId="13" xfId="0" applyFont="1" applyFill="1" applyBorder="1" applyAlignment="1">
      <alignment horizontal="left" shrinkToFit="1"/>
    </xf>
    <xf numFmtId="0" fontId="22" fillId="0" borderId="21" xfId="0" applyFont="1" applyBorder="1"/>
    <xf numFmtId="0" fontId="13" fillId="0" borderId="11" xfId="0" applyFont="1" applyBorder="1" applyAlignment="1">
      <alignment horizontal="center" shrinkToFit="1"/>
    </xf>
    <xf numFmtId="0" fontId="13" fillId="0" borderId="11" xfId="0" applyFont="1" applyBorder="1" applyAlignment="1">
      <alignment horizontal="left" shrinkToFit="1"/>
    </xf>
    <xf numFmtId="0" fontId="13" fillId="0" borderId="13" xfId="0" applyFont="1" applyBorder="1" applyAlignment="1">
      <alignment horizontal="left" shrinkToFit="1"/>
    </xf>
    <xf numFmtId="0" fontId="22" fillId="0" borderId="1" xfId="2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/>
    </xf>
    <xf numFmtId="0" fontId="19" fillId="2" borderId="1" xfId="2" applyFont="1" applyFill="1" applyBorder="1" applyAlignment="1">
      <alignment horizontal="left" vertical="center" wrapText="1"/>
    </xf>
    <xf numFmtId="0" fontId="22" fillId="2" borderId="1" xfId="2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/>
    <xf numFmtId="0" fontId="29" fillId="0" borderId="1" xfId="0" applyFont="1" applyBorder="1" applyAlignment="1">
      <alignment horizontal="left" vertical="center"/>
    </xf>
    <xf numFmtId="0" fontId="26" fillId="0" borderId="1" xfId="0" applyFont="1" applyBorder="1"/>
    <xf numFmtId="0" fontId="29" fillId="0" borderId="16" xfId="0" applyFont="1" applyBorder="1"/>
    <xf numFmtId="0" fontId="29" fillId="0" borderId="16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0" xfId="0" applyFont="1" applyBorder="1"/>
    <xf numFmtId="0" fontId="24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19" fillId="0" borderId="0" xfId="0" applyFont="1"/>
    <xf numFmtId="0" fontId="23" fillId="0" borderId="0" xfId="0" applyNumberFormat="1" applyFont="1" applyFill="1" applyBorder="1" applyAlignment="1" applyProtection="1"/>
    <xf numFmtId="0" fontId="36" fillId="0" borderId="1" xfId="0" applyNumberFormat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/>
    <xf numFmtId="0" fontId="19" fillId="0" borderId="1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left" shrinkToFit="1"/>
    </xf>
    <xf numFmtId="0" fontId="19" fillId="0" borderId="1" xfId="0" applyNumberFormat="1" applyFont="1" applyFill="1" applyBorder="1" applyAlignment="1" applyProtection="1">
      <alignment horizontal="center" shrinkToFit="1"/>
    </xf>
    <xf numFmtId="0" fontId="19" fillId="4" borderId="1" xfId="0" applyNumberFormat="1" applyFont="1" applyFill="1" applyBorder="1" applyAlignment="1" applyProtection="1"/>
    <xf numFmtId="0" fontId="19" fillId="4" borderId="1" xfId="0" applyNumberFormat="1" applyFont="1" applyFill="1" applyBorder="1" applyAlignment="1" applyProtection="1">
      <alignment horizontal="center"/>
    </xf>
    <xf numFmtId="0" fontId="19" fillId="0" borderId="1" xfId="0" applyFont="1" applyBorder="1" applyAlignment="1">
      <alignment wrapText="1"/>
    </xf>
    <xf numFmtId="0" fontId="19" fillId="0" borderId="1" xfId="0" applyFont="1" applyFill="1" applyBorder="1"/>
    <xf numFmtId="0" fontId="19" fillId="0" borderId="0" xfId="0" applyFont="1" applyAlignment="1">
      <alignment horizont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/>
    <xf numFmtId="0" fontId="29" fillId="0" borderId="1" xfId="0" applyNumberFormat="1" applyFont="1" applyFill="1" applyBorder="1" applyAlignment="1" applyProtection="1">
      <alignment horizontal="left" shrinkToFit="1"/>
    </xf>
    <xf numFmtId="0" fontId="29" fillId="0" borderId="1" xfId="0" applyNumberFormat="1" applyFont="1" applyFill="1" applyBorder="1" applyAlignment="1" applyProtection="1">
      <alignment horizontal="center" shrinkToFit="1"/>
    </xf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/>
    <xf numFmtId="0" fontId="30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/>
    <xf numFmtId="0" fontId="26" fillId="0" borderId="1" xfId="0" applyNumberFormat="1" applyFont="1" applyFill="1" applyBorder="1" applyAlignment="1" applyProtection="1">
      <alignment horizontal="center"/>
    </xf>
    <xf numFmtId="0" fontId="26" fillId="0" borderId="1" xfId="0" applyNumberFormat="1" applyFont="1" applyFill="1" applyBorder="1" applyAlignment="1" applyProtection="1">
      <alignment horizontal="center" shrinkToFit="1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shrinkToFit="1"/>
    </xf>
    <xf numFmtId="0" fontId="26" fillId="0" borderId="1" xfId="0" applyFont="1" applyFill="1" applyBorder="1"/>
    <xf numFmtId="0" fontId="29" fillId="0" borderId="2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/>
    <xf numFmtId="0" fontId="37" fillId="0" borderId="2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0" fontId="19" fillId="0" borderId="0" xfId="0" applyFont="1" applyFill="1"/>
    <xf numFmtId="0" fontId="26" fillId="0" borderId="8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9" fillId="0" borderId="1" xfId="0" applyNumberFormat="1" applyFont="1" applyFill="1" applyBorder="1" applyAlignment="1" applyProtection="1">
      <alignment horizont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0" fontId="26" fillId="0" borderId="4" xfId="0" applyFont="1" applyBorder="1"/>
    <xf numFmtId="0" fontId="22" fillId="0" borderId="4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shrinkToFit="1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13" fillId="0" borderId="9" xfId="0" applyNumberFormat="1" applyFont="1" applyFill="1" applyBorder="1" applyAlignment="1" applyProtection="1">
      <alignment horizontal="center" shrinkToFit="1"/>
    </xf>
    <xf numFmtId="0" fontId="13" fillId="0" borderId="3" xfId="0" applyNumberFormat="1" applyFont="1" applyFill="1" applyBorder="1" applyAlignment="1" applyProtection="1">
      <alignment horizontal="center" shrinkToFit="1"/>
    </xf>
    <xf numFmtId="0" fontId="8" fillId="0" borderId="1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22" fillId="0" borderId="1" xfId="2" applyNumberFormat="1" applyFont="1" applyBorder="1" applyAlignment="1">
      <alignment horizontal="center"/>
    </xf>
    <xf numFmtId="0" fontId="26" fillId="0" borderId="3" xfId="2" applyFont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26" fillId="0" borderId="1" xfId="2" applyFont="1" applyBorder="1" applyAlignment="1">
      <alignment horizontal="center"/>
    </xf>
    <xf numFmtId="0" fontId="19" fillId="0" borderId="1" xfId="2" applyFont="1" applyBorder="1" applyAlignment="1">
      <alignment horizontal="center" wrapText="1"/>
    </xf>
    <xf numFmtId="0" fontId="26" fillId="0" borderId="1" xfId="2" applyFont="1" applyFill="1" applyBorder="1" applyAlignment="1">
      <alignment horizontal="center" vertical="center"/>
    </xf>
    <xf numFmtId="0" fontId="22" fillId="0" borderId="22" xfId="2" applyFont="1" applyBorder="1" applyAlignment="1">
      <alignment horizontal="center"/>
    </xf>
    <xf numFmtId="0" fontId="19" fillId="0" borderId="1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29" fillId="0" borderId="1" xfId="2" applyFont="1" applyBorder="1" applyAlignment="1">
      <alignment horizontal="center" wrapText="1"/>
    </xf>
    <xf numFmtId="0" fontId="26" fillId="0" borderId="1" xfId="2" applyFont="1" applyFill="1" applyBorder="1" applyAlignment="1">
      <alignment horizontal="center" vertical="center" wrapText="1"/>
    </xf>
    <xf numFmtId="0" fontId="40" fillId="3" borderId="0" xfId="2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shrinkToFit="1"/>
    </xf>
    <xf numFmtId="0" fontId="2" fillId="0" borderId="11" xfId="0" applyNumberFormat="1" applyFont="1" applyFill="1" applyBorder="1" applyAlignment="1" applyProtection="1">
      <alignment horizontal="left" shrinkToFit="1"/>
    </xf>
    <xf numFmtId="0" fontId="2" fillId="0" borderId="13" xfId="0" applyNumberFormat="1" applyFont="1" applyFill="1" applyBorder="1" applyAlignment="1" applyProtection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shrinkToFit="1"/>
    </xf>
    <xf numFmtId="167" fontId="2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left"/>
    </xf>
    <xf numFmtId="0" fontId="40" fillId="3" borderId="0" xfId="2" applyFont="1" applyFill="1" applyAlignment="1"/>
    <xf numFmtId="0" fontId="3" fillId="3" borderId="0" xfId="2" applyFont="1" applyFill="1" applyAlignment="1"/>
    <xf numFmtId="0" fontId="3" fillId="3" borderId="6" xfId="2" applyFont="1" applyFill="1" applyBorder="1" applyAlignment="1"/>
    <xf numFmtId="0" fontId="2" fillId="0" borderId="0" xfId="1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shrinkToFit="1"/>
    </xf>
    <xf numFmtId="0" fontId="2" fillId="0" borderId="0" xfId="0" applyNumberFormat="1" applyFont="1" applyFill="1" applyBorder="1" applyAlignment="1" applyProtection="1">
      <alignment horizontal="left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/>
    <xf numFmtId="0" fontId="36" fillId="0" borderId="8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26" fillId="0" borderId="1" xfId="2" applyFont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26" fillId="0" borderId="1" xfId="2" applyFont="1" applyFill="1" applyBorder="1" applyAlignment="1">
      <alignment horizontal="left" vertical="center"/>
    </xf>
    <xf numFmtId="0" fontId="3" fillId="3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3" fillId="0" borderId="11" xfId="0" applyNumberFormat="1" applyFont="1" applyFill="1" applyBorder="1" applyAlignment="1" applyProtection="1">
      <alignment horizontal="center" shrinkToFit="1"/>
    </xf>
    <xf numFmtId="0" fontId="13" fillId="0" borderId="10" xfId="0" applyNumberFormat="1" applyFont="1" applyFill="1" applyBorder="1" applyAlignment="1" applyProtection="1">
      <alignment horizontal="left" shrinkToFit="1"/>
    </xf>
    <xf numFmtId="0" fontId="13" fillId="0" borderId="12" xfId="0" applyNumberFormat="1" applyFont="1" applyFill="1" applyBorder="1" applyAlignment="1" applyProtection="1">
      <alignment horizontal="left" shrinkToFit="1"/>
    </xf>
    <xf numFmtId="0" fontId="13" fillId="0" borderId="11" xfId="0" applyNumberFormat="1" applyFont="1" applyFill="1" applyBorder="1" applyAlignment="1" applyProtection="1">
      <alignment horizontal="left" shrinkToFit="1"/>
    </xf>
    <xf numFmtId="0" fontId="13" fillId="0" borderId="13" xfId="0" applyNumberFormat="1" applyFont="1" applyFill="1" applyBorder="1" applyAlignment="1" applyProtection="1">
      <alignment horizontal="left" shrinkToFit="1"/>
    </xf>
    <xf numFmtId="0" fontId="8" fillId="0" borderId="6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6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2" fillId="2" borderId="11" xfId="0" applyNumberFormat="1" applyFont="1" applyFill="1" applyBorder="1" applyAlignment="1" applyProtection="1">
      <alignment horizontal="left"/>
    </xf>
    <xf numFmtId="0" fontId="23" fillId="2" borderId="11" xfId="0" applyFont="1" applyFill="1" applyBorder="1" applyAlignment="1">
      <alignment horizontal="center" vertical="center"/>
    </xf>
    <xf numFmtId="0" fontId="22" fillId="2" borderId="11" xfId="0" applyFont="1" applyFill="1" applyBorder="1"/>
    <xf numFmtId="0" fontId="24" fillId="2" borderId="11" xfId="0" applyNumberFormat="1" applyFont="1" applyFill="1" applyBorder="1" applyAlignment="1" applyProtection="1">
      <alignment horizontal="center"/>
    </xf>
    <xf numFmtId="0" fontId="37" fillId="2" borderId="11" xfId="0" applyFont="1" applyFill="1" applyBorder="1" applyAlignment="1">
      <alignment horizontal="center"/>
    </xf>
    <xf numFmtId="0" fontId="22" fillId="0" borderId="2" xfId="0" applyFont="1" applyBorder="1"/>
    <xf numFmtId="0" fontId="22" fillId="0" borderId="11" xfId="0" applyFont="1" applyBorder="1"/>
    <xf numFmtId="0" fontId="23" fillId="2" borderId="1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2" fillId="2" borderId="10" xfId="0" applyNumberFormat="1" applyFont="1" applyFill="1" applyBorder="1" applyAlignment="1" applyProtection="1">
      <alignment horizontal="left"/>
    </xf>
    <xf numFmtId="0" fontId="22" fillId="2" borderId="10" xfId="0" applyNumberFormat="1" applyFont="1" applyFill="1" applyBorder="1" applyAlignment="1" applyProtection="1">
      <alignment horizontal="center"/>
    </xf>
    <xf numFmtId="0" fontId="22" fillId="2" borderId="11" xfId="0" applyNumberFormat="1" applyFont="1" applyFill="1" applyBorder="1" applyAlignment="1" applyProtection="1"/>
    <xf numFmtId="0" fontId="13" fillId="2" borderId="11" xfId="0" applyNumberFormat="1" applyFont="1" applyFill="1" applyBorder="1" applyAlignment="1" applyProtection="1">
      <alignment horizontal="left"/>
    </xf>
    <xf numFmtId="0" fontId="13" fillId="0" borderId="11" xfId="0" applyNumberFormat="1" applyFont="1" applyFill="1" applyBorder="1" applyAlignment="1" applyProtection="1"/>
    <xf numFmtId="0" fontId="22" fillId="2" borderId="11" xfId="0" applyFont="1" applyFill="1" applyBorder="1" applyAlignment="1">
      <alignment horizontal="center" wrapText="1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2" fillId="2" borderId="13" xfId="0" applyNumberFormat="1" applyFont="1" applyFill="1" applyBorder="1" applyAlignment="1" applyProtection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0" fontId="14" fillId="5" borderId="1" xfId="0" applyFont="1" applyFill="1" applyBorder="1"/>
    <xf numFmtId="0" fontId="24" fillId="2" borderId="1" xfId="0" applyFont="1" applyFill="1" applyBorder="1" applyAlignment="1">
      <alignment horizontal="center"/>
    </xf>
    <xf numFmtId="0" fontId="1" fillId="0" borderId="0" xfId="0" applyFont="1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vertical="center"/>
    </xf>
    <xf numFmtId="0" fontId="24" fillId="0" borderId="1" xfId="0" applyFont="1" applyBorder="1" applyAlignment="1">
      <alignment horizontal="center"/>
    </xf>
    <xf numFmtId="0" fontId="1" fillId="0" borderId="6" xfId="0" applyFont="1" applyBorder="1" applyAlignment="1"/>
    <xf numFmtId="0" fontId="2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 applyProtection="1">
      <alignment vertical="center" wrapText="1"/>
    </xf>
    <xf numFmtId="0" fontId="13" fillId="2" borderId="1" xfId="0" applyNumberFormat="1" applyFont="1" applyFill="1" applyBorder="1" applyAlignment="1" applyProtection="1">
      <alignment vertical="center" wrapText="1"/>
    </xf>
    <xf numFmtId="0" fontId="3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</cellXfs>
  <cellStyles count="12">
    <cellStyle name="Comma" xfId="10" builtinId="3"/>
    <cellStyle name="Excel Built-in Normal" xfId="5"/>
    <cellStyle name="Normal" xfId="0" builtinId="0"/>
    <cellStyle name="Normal 2" xfId="1"/>
    <cellStyle name="Normal 2 2" xfId="4"/>
    <cellStyle name="Normal 2 3" xfId="8"/>
    <cellStyle name="Normal 3" xfId="2"/>
    <cellStyle name="Normal 4" xfId="3"/>
    <cellStyle name="Normal 5" xfId="6"/>
    <cellStyle name="Normal 6" xfId="7"/>
    <cellStyle name="Normal 7" xfId="9"/>
    <cellStyle name="Normal_Sheet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8"/>
  <sheetViews>
    <sheetView topLeftCell="A844" workbookViewId="0">
      <selection activeCell="A850" sqref="A850:F858"/>
    </sheetView>
  </sheetViews>
  <sheetFormatPr defaultRowHeight="15.75" x14ac:dyDescent="0.25"/>
  <cols>
    <col min="1" max="1" width="5.125" style="2" customWidth="1"/>
    <col min="2" max="2" width="19.625" style="2" customWidth="1"/>
    <col min="3" max="3" width="19.25" style="2" customWidth="1"/>
    <col min="4" max="4" width="10.625" style="2" customWidth="1"/>
    <col min="5" max="5" width="11.125" style="10" customWidth="1"/>
    <col min="6" max="6" width="13.375" style="2" customWidth="1"/>
    <col min="7" max="7" width="10.75" style="2" customWidth="1"/>
    <col min="8" max="8" width="9" style="2" customWidth="1"/>
    <col min="9" max="16384" width="9" style="2"/>
  </cols>
  <sheetData>
    <row r="1" spans="1:16" x14ac:dyDescent="0.25">
      <c r="A1" s="83" t="s">
        <v>1</v>
      </c>
      <c r="B1" s="83"/>
      <c r="C1" s="83"/>
      <c r="D1" s="87" t="s">
        <v>2</v>
      </c>
      <c r="E1" s="87"/>
      <c r="F1" s="87"/>
      <c r="G1" s="87"/>
    </row>
    <row r="2" spans="1:16" x14ac:dyDescent="0.25">
      <c r="A2" s="87" t="s">
        <v>3</v>
      </c>
      <c r="B2" s="87"/>
      <c r="C2" s="87"/>
      <c r="D2" s="87" t="s">
        <v>437</v>
      </c>
      <c r="E2" s="87"/>
      <c r="F2" s="87"/>
      <c r="G2" s="87"/>
    </row>
    <row r="3" spans="1:16" x14ac:dyDescent="0.25">
      <c r="A3" s="4"/>
      <c r="B3" s="4"/>
      <c r="C3" s="4"/>
      <c r="D3" s="7"/>
      <c r="E3" s="5"/>
    </row>
    <row r="4" spans="1:16" x14ac:dyDescent="0.25">
      <c r="B4" s="2" t="s">
        <v>372</v>
      </c>
    </row>
    <row r="5" spans="1:16" x14ac:dyDescent="0.25">
      <c r="A5" s="84" t="s">
        <v>1806</v>
      </c>
      <c r="B5" s="84"/>
      <c r="C5" s="84"/>
      <c r="D5" s="84"/>
      <c r="E5" s="84"/>
      <c r="F5" s="84"/>
    </row>
    <row r="6" spans="1:16" x14ac:dyDescent="0.25">
      <c r="A6" s="85" t="s">
        <v>373</v>
      </c>
      <c r="B6" s="85"/>
      <c r="C6" s="85"/>
      <c r="D6" s="85"/>
      <c r="E6" s="85"/>
      <c r="F6" s="85"/>
    </row>
    <row r="7" spans="1:16" ht="23.25" customHeight="1" x14ac:dyDescent="0.25">
      <c r="A7" s="86" t="s">
        <v>381</v>
      </c>
      <c r="B7" s="86"/>
      <c r="C7" s="86"/>
      <c r="D7" s="86"/>
      <c r="E7" s="86"/>
      <c r="F7" s="86"/>
    </row>
    <row r="8" spans="1:16" s="93" customFormat="1" ht="15.75" customHeight="1" x14ac:dyDescent="0.25">
      <c r="A8" s="94"/>
      <c r="G8" s="91"/>
      <c r="H8" s="92"/>
      <c r="I8" s="92"/>
      <c r="J8" s="92"/>
      <c r="K8" s="92"/>
      <c r="L8" s="92"/>
      <c r="M8" s="92"/>
      <c r="N8" s="92"/>
      <c r="O8" s="92"/>
      <c r="P8" s="92"/>
    </row>
    <row r="9" spans="1:16" s="93" customFormat="1" ht="15.75" customHeight="1" x14ac:dyDescent="0.25">
      <c r="A9" s="95" t="s">
        <v>119</v>
      </c>
      <c r="B9" s="95" t="s">
        <v>33</v>
      </c>
      <c r="C9" s="95" t="s">
        <v>383</v>
      </c>
      <c r="D9" s="95" t="s">
        <v>35</v>
      </c>
      <c r="E9" s="95" t="s">
        <v>374</v>
      </c>
      <c r="F9" s="95" t="s">
        <v>4</v>
      </c>
      <c r="G9" s="96" t="s">
        <v>0</v>
      </c>
      <c r="H9" s="97"/>
      <c r="I9" s="98"/>
      <c r="J9" s="98"/>
      <c r="K9" s="98"/>
      <c r="L9" s="98"/>
      <c r="M9" s="98"/>
      <c r="N9" s="98"/>
      <c r="O9" s="98"/>
      <c r="P9" s="98"/>
    </row>
    <row r="10" spans="1:16" s="93" customFormat="1" ht="15.75" customHeight="1" x14ac:dyDescent="0.25">
      <c r="A10" s="95"/>
      <c r="B10" s="95" t="s">
        <v>574</v>
      </c>
      <c r="C10" s="95"/>
      <c r="D10" s="95"/>
      <c r="E10" s="95"/>
      <c r="F10" s="95"/>
      <c r="G10" s="99"/>
      <c r="H10" s="97"/>
      <c r="I10" s="98"/>
      <c r="J10" s="98"/>
      <c r="K10" s="98"/>
      <c r="L10" s="98"/>
      <c r="M10" s="98"/>
      <c r="N10" s="98"/>
      <c r="O10" s="98"/>
      <c r="P10" s="98"/>
    </row>
    <row r="11" spans="1:16" s="93" customFormat="1" ht="15.75" customHeight="1" x14ac:dyDescent="0.25">
      <c r="A11" s="100">
        <v>1</v>
      </c>
      <c r="B11" s="101" t="s">
        <v>575</v>
      </c>
      <c r="C11" s="101" t="s">
        <v>501</v>
      </c>
      <c r="D11" s="101" t="s">
        <v>424</v>
      </c>
      <c r="E11" s="39">
        <v>99</v>
      </c>
      <c r="F11" s="39" t="s">
        <v>79</v>
      </c>
      <c r="G11" s="102"/>
      <c r="H11" s="97"/>
      <c r="I11" s="98"/>
      <c r="J11" s="98"/>
      <c r="K11" s="98"/>
      <c r="L11" s="98"/>
      <c r="M11" s="98"/>
    </row>
    <row r="12" spans="1:16" s="93" customFormat="1" ht="15.75" customHeight="1" x14ac:dyDescent="0.25">
      <c r="A12" s="100">
        <v>2</v>
      </c>
      <c r="B12" s="101" t="s">
        <v>576</v>
      </c>
      <c r="C12" s="101" t="s">
        <v>19</v>
      </c>
      <c r="D12" s="101" t="s">
        <v>41</v>
      </c>
      <c r="E12" s="39">
        <v>96</v>
      </c>
      <c r="F12" s="39" t="s">
        <v>79</v>
      </c>
      <c r="G12" s="102"/>
      <c r="H12" s="103"/>
      <c r="I12" s="92"/>
      <c r="J12" s="92"/>
      <c r="K12" s="92"/>
      <c r="L12" s="92"/>
      <c r="M12" s="92"/>
    </row>
    <row r="13" spans="1:16" s="93" customFormat="1" ht="15.75" customHeight="1" x14ac:dyDescent="0.25">
      <c r="A13" s="100">
        <v>3</v>
      </c>
      <c r="B13" s="101" t="s">
        <v>577</v>
      </c>
      <c r="C13" s="101" t="s">
        <v>144</v>
      </c>
      <c r="D13" s="101" t="s">
        <v>67</v>
      </c>
      <c r="E13" s="39">
        <v>96</v>
      </c>
      <c r="F13" s="39" t="s">
        <v>79</v>
      </c>
      <c r="G13" s="102"/>
      <c r="H13" s="103"/>
      <c r="I13" s="92"/>
      <c r="J13" s="92"/>
      <c r="K13" s="92"/>
      <c r="L13" s="92"/>
      <c r="M13" s="92"/>
    </row>
    <row r="14" spans="1:16" s="93" customFormat="1" ht="15.75" customHeight="1" x14ac:dyDescent="0.25">
      <c r="A14" s="100">
        <v>4</v>
      </c>
      <c r="B14" s="101" t="s">
        <v>578</v>
      </c>
      <c r="C14" s="101" t="s">
        <v>579</v>
      </c>
      <c r="D14" s="101" t="s">
        <v>41</v>
      </c>
      <c r="E14" s="39">
        <v>95</v>
      </c>
      <c r="F14" s="16" t="s">
        <v>79</v>
      </c>
      <c r="G14" s="102"/>
      <c r="H14" s="103"/>
      <c r="I14" s="92"/>
      <c r="J14" s="92"/>
      <c r="K14" s="92"/>
      <c r="L14" s="92"/>
      <c r="M14" s="92"/>
    </row>
    <row r="15" spans="1:16" s="93" customFormat="1" ht="15.75" customHeight="1" x14ac:dyDescent="0.25">
      <c r="A15" s="100">
        <v>5</v>
      </c>
      <c r="B15" s="101" t="s">
        <v>580</v>
      </c>
      <c r="C15" s="101" t="s">
        <v>19</v>
      </c>
      <c r="D15" s="101" t="s">
        <v>16</v>
      </c>
      <c r="E15" s="39">
        <v>95</v>
      </c>
      <c r="F15" s="39" t="s">
        <v>79</v>
      </c>
      <c r="G15" s="102"/>
      <c r="H15" s="103"/>
      <c r="I15" s="92"/>
      <c r="J15" s="92"/>
      <c r="K15" s="92"/>
      <c r="L15" s="92"/>
      <c r="M15" s="92"/>
    </row>
    <row r="16" spans="1:16" s="93" customFormat="1" ht="15.75" customHeight="1" x14ac:dyDescent="0.25">
      <c r="A16" s="100">
        <v>6</v>
      </c>
      <c r="B16" s="101" t="s">
        <v>581</v>
      </c>
      <c r="C16" s="101" t="s">
        <v>100</v>
      </c>
      <c r="D16" s="101" t="s">
        <v>22</v>
      </c>
      <c r="E16" s="39">
        <v>95</v>
      </c>
      <c r="F16" s="39" t="s">
        <v>79</v>
      </c>
      <c r="G16" s="102"/>
      <c r="H16" s="103"/>
      <c r="I16" s="92"/>
      <c r="J16" s="92"/>
      <c r="K16" s="92"/>
      <c r="L16" s="92"/>
      <c r="M16" s="92"/>
    </row>
    <row r="17" spans="1:13" s="93" customFormat="1" ht="15.75" customHeight="1" x14ac:dyDescent="0.25">
      <c r="A17" s="100">
        <v>7</v>
      </c>
      <c r="B17" s="101" t="s">
        <v>582</v>
      </c>
      <c r="C17" s="101" t="s">
        <v>583</v>
      </c>
      <c r="D17" s="101" t="s">
        <v>36</v>
      </c>
      <c r="E17" s="39">
        <v>90</v>
      </c>
      <c r="F17" s="39" t="s">
        <v>79</v>
      </c>
      <c r="G17" s="102"/>
      <c r="H17" s="103"/>
      <c r="I17" s="92"/>
      <c r="J17" s="92"/>
      <c r="K17" s="92"/>
      <c r="L17" s="92"/>
      <c r="M17" s="92"/>
    </row>
    <row r="18" spans="1:13" s="93" customFormat="1" ht="15.75" customHeight="1" x14ac:dyDescent="0.25">
      <c r="A18" s="100">
        <v>8</v>
      </c>
      <c r="B18" s="104" t="s">
        <v>584</v>
      </c>
      <c r="C18" s="104" t="s">
        <v>68</v>
      </c>
      <c r="D18" s="104" t="s">
        <v>17</v>
      </c>
      <c r="E18" s="34">
        <v>90</v>
      </c>
      <c r="F18" s="39" t="s">
        <v>79</v>
      </c>
      <c r="G18" s="105"/>
      <c r="H18" s="103"/>
      <c r="I18" s="92"/>
      <c r="J18" s="92"/>
      <c r="K18" s="92"/>
      <c r="L18" s="92"/>
      <c r="M18" s="92"/>
    </row>
    <row r="19" spans="1:13" s="93" customFormat="1" ht="15.75" customHeight="1" x14ac:dyDescent="0.25">
      <c r="A19" s="100">
        <v>9</v>
      </c>
      <c r="B19" s="101" t="s">
        <v>585</v>
      </c>
      <c r="C19" s="101" t="s">
        <v>326</v>
      </c>
      <c r="D19" s="101" t="s">
        <v>293</v>
      </c>
      <c r="E19" s="39">
        <v>90</v>
      </c>
      <c r="F19" s="39" t="s">
        <v>79</v>
      </c>
      <c r="G19" s="102"/>
      <c r="H19" s="103"/>
      <c r="I19" s="92"/>
      <c r="J19" s="92"/>
      <c r="K19" s="92"/>
      <c r="L19" s="92"/>
      <c r="M19" s="92"/>
    </row>
    <row r="20" spans="1:13" s="93" customFormat="1" ht="15.75" customHeight="1" x14ac:dyDescent="0.25">
      <c r="A20" s="100">
        <v>10</v>
      </c>
      <c r="B20" s="101" t="s">
        <v>586</v>
      </c>
      <c r="C20" s="101" t="s">
        <v>157</v>
      </c>
      <c r="D20" s="101" t="s">
        <v>197</v>
      </c>
      <c r="E20" s="39">
        <v>90</v>
      </c>
      <c r="F20" s="39" t="s">
        <v>79</v>
      </c>
      <c r="G20" s="102"/>
      <c r="H20" s="103"/>
      <c r="I20" s="92"/>
      <c r="J20" s="92"/>
      <c r="K20" s="92"/>
      <c r="L20" s="92"/>
      <c r="M20" s="92"/>
    </row>
    <row r="21" spans="1:13" s="93" customFormat="1" ht="17.25" customHeight="1" x14ac:dyDescent="0.25">
      <c r="A21" s="100">
        <v>11</v>
      </c>
      <c r="B21" s="101" t="s">
        <v>587</v>
      </c>
      <c r="C21" s="101" t="s">
        <v>191</v>
      </c>
      <c r="D21" s="101" t="s">
        <v>36</v>
      </c>
      <c r="E21" s="39">
        <v>89</v>
      </c>
      <c r="F21" s="39" t="s">
        <v>32</v>
      </c>
      <c r="G21" s="102"/>
      <c r="H21" s="103"/>
      <c r="I21" s="92"/>
      <c r="J21" s="92"/>
      <c r="K21" s="92"/>
      <c r="L21" s="92"/>
      <c r="M21" s="92"/>
    </row>
    <row r="22" spans="1:13" s="93" customFormat="1" ht="17.25" customHeight="1" x14ac:dyDescent="0.25">
      <c r="A22" s="100">
        <v>12</v>
      </c>
      <c r="B22" s="101" t="s">
        <v>588</v>
      </c>
      <c r="C22" s="101" t="s">
        <v>589</v>
      </c>
      <c r="D22" s="101" t="s">
        <v>322</v>
      </c>
      <c r="E22" s="39">
        <v>89</v>
      </c>
      <c r="F22" s="39" t="s">
        <v>32</v>
      </c>
      <c r="G22" s="102"/>
      <c r="H22" s="103"/>
      <c r="I22" s="92"/>
      <c r="J22" s="92"/>
      <c r="K22" s="92"/>
      <c r="L22" s="92"/>
      <c r="M22" s="92"/>
    </row>
    <row r="23" spans="1:13" s="93" customFormat="1" ht="17.25" customHeight="1" x14ac:dyDescent="0.25">
      <c r="A23" s="100">
        <v>13</v>
      </c>
      <c r="B23" s="101" t="s">
        <v>590</v>
      </c>
      <c r="C23" s="101" t="s">
        <v>591</v>
      </c>
      <c r="D23" s="101" t="s">
        <v>16</v>
      </c>
      <c r="E23" s="39">
        <v>89</v>
      </c>
      <c r="F23" s="39" t="s">
        <v>32</v>
      </c>
      <c r="G23" s="102"/>
      <c r="H23" s="103"/>
      <c r="I23" s="92"/>
      <c r="J23" s="92"/>
      <c r="K23" s="92"/>
      <c r="L23" s="92"/>
      <c r="M23" s="92"/>
    </row>
    <row r="24" spans="1:13" s="93" customFormat="1" ht="17.25" customHeight="1" x14ac:dyDescent="0.25">
      <c r="A24" s="100">
        <v>14</v>
      </c>
      <c r="B24" s="101" t="s">
        <v>592</v>
      </c>
      <c r="C24" s="101" t="s">
        <v>272</v>
      </c>
      <c r="D24" s="101" t="s">
        <v>55</v>
      </c>
      <c r="E24" s="39">
        <v>89</v>
      </c>
      <c r="F24" s="39" t="s">
        <v>32</v>
      </c>
      <c r="G24" s="102"/>
      <c r="H24" s="103"/>
      <c r="I24" s="92"/>
      <c r="J24" s="92"/>
      <c r="K24" s="92"/>
      <c r="L24" s="92"/>
      <c r="M24" s="92"/>
    </row>
    <row r="25" spans="1:13" s="93" customFormat="1" ht="17.25" customHeight="1" x14ac:dyDescent="0.25">
      <c r="A25" s="100">
        <v>15</v>
      </c>
      <c r="B25" s="101" t="s">
        <v>593</v>
      </c>
      <c r="C25" s="101" t="s">
        <v>48</v>
      </c>
      <c r="D25" s="101" t="s">
        <v>9</v>
      </c>
      <c r="E25" s="39">
        <v>89</v>
      </c>
      <c r="F25" s="39" t="s">
        <v>32</v>
      </c>
      <c r="G25" s="102"/>
      <c r="H25" s="103"/>
      <c r="I25" s="92"/>
      <c r="J25" s="92"/>
      <c r="K25" s="92"/>
      <c r="L25" s="92"/>
      <c r="M25" s="92"/>
    </row>
    <row r="26" spans="1:13" s="93" customFormat="1" ht="17.25" customHeight="1" x14ac:dyDescent="0.25">
      <c r="A26" s="100">
        <v>16</v>
      </c>
      <c r="B26" s="101" t="s">
        <v>594</v>
      </c>
      <c r="C26" s="101" t="s">
        <v>87</v>
      </c>
      <c r="D26" s="101" t="s">
        <v>9</v>
      </c>
      <c r="E26" s="39">
        <v>89</v>
      </c>
      <c r="F26" s="39" t="s">
        <v>32</v>
      </c>
      <c r="G26" s="102"/>
      <c r="H26" s="103"/>
      <c r="I26" s="92"/>
      <c r="J26" s="92"/>
      <c r="K26" s="92"/>
      <c r="L26" s="92"/>
      <c r="M26" s="92"/>
    </row>
    <row r="27" spans="1:13" s="93" customFormat="1" ht="17.25" customHeight="1" x14ac:dyDescent="0.25">
      <c r="A27" s="100">
        <v>17</v>
      </c>
      <c r="B27" s="101" t="s">
        <v>595</v>
      </c>
      <c r="C27" s="101" t="s">
        <v>71</v>
      </c>
      <c r="D27" s="101" t="s">
        <v>225</v>
      </c>
      <c r="E27" s="39">
        <v>89</v>
      </c>
      <c r="F27" s="39" t="s">
        <v>32</v>
      </c>
      <c r="G27" s="102"/>
      <c r="H27" s="103"/>
      <c r="I27" s="92"/>
      <c r="J27" s="92"/>
      <c r="K27" s="92"/>
      <c r="L27" s="92"/>
      <c r="M27" s="92"/>
    </row>
    <row r="28" spans="1:13" s="93" customFormat="1" ht="17.25" customHeight="1" x14ac:dyDescent="0.25">
      <c r="A28" s="100">
        <v>18</v>
      </c>
      <c r="B28" s="101" t="s">
        <v>596</v>
      </c>
      <c r="C28" s="101" t="s">
        <v>263</v>
      </c>
      <c r="D28" s="101" t="s">
        <v>66</v>
      </c>
      <c r="E28" s="39">
        <v>89</v>
      </c>
      <c r="F28" s="16" t="s">
        <v>32</v>
      </c>
      <c r="G28" s="102"/>
      <c r="H28" s="103"/>
      <c r="I28" s="92"/>
      <c r="J28" s="92"/>
      <c r="K28" s="92"/>
      <c r="L28" s="92"/>
      <c r="M28" s="92"/>
    </row>
    <row r="29" spans="1:13" s="93" customFormat="1" ht="17.25" customHeight="1" x14ac:dyDescent="0.25">
      <c r="A29" s="100">
        <v>19</v>
      </c>
      <c r="B29" s="101" t="s">
        <v>597</v>
      </c>
      <c r="C29" s="101" t="s">
        <v>287</v>
      </c>
      <c r="D29" s="101" t="s">
        <v>25</v>
      </c>
      <c r="E29" s="39">
        <v>88</v>
      </c>
      <c r="F29" s="16" t="s">
        <v>32</v>
      </c>
      <c r="G29" s="102"/>
      <c r="H29" s="103"/>
      <c r="I29" s="92"/>
      <c r="J29" s="92"/>
      <c r="K29" s="92"/>
      <c r="L29" s="92"/>
      <c r="M29" s="92"/>
    </row>
    <row r="30" spans="1:13" s="93" customFormat="1" ht="17.25" customHeight="1" x14ac:dyDescent="0.25">
      <c r="A30" s="100">
        <v>20</v>
      </c>
      <c r="B30" s="101" t="s">
        <v>598</v>
      </c>
      <c r="C30" s="101" t="s">
        <v>50</v>
      </c>
      <c r="D30" s="101" t="s">
        <v>15</v>
      </c>
      <c r="E30" s="39">
        <v>87</v>
      </c>
      <c r="F30" s="16" t="s">
        <v>32</v>
      </c>
      <c r="G30" s="102"/>
      <c r="H30" s="97"/>
      <c r="I30" s="98"/>
      <c r="J30" s="98"/>
      <c r="K30" s="98"/>
      <c r="L30" s="98"/>
      <c r="M30" s="98"/>
    </row>
    <row r="31" spans="1:13" s="93" customFormat="1" ht="17.25" customHeight="1" x14ac:dyDescent="0.25">
      <c r="A31" s="100">
        <v>21</v>
      </c>
      <c r="B31" s="101" t="s">
        <v>599</v>
      </c>
      <c r="C31" s="101" t="s">
        <v>175</v>
      </c>
      <c r="D31" s="101" t="s">
        <v>9</v>
      </c>
      <c r="E31" s="39">
        <v>86</v>
      </c>
      <c r="F31" s="16" t="s">
        <v>32</v>
      </c>
      <c r="G31" s="102"/>
      <c r="H31" s="103"/>
      <c r="I31" s="92"/>
      <c r="J31" s="92"/>
      <c r="K31" s="92"/>
      <c r="L31" s="92"/>
      <c r="M31" s="92"/>
    </row>
    <row r="32" spans="1:13" s="93" customFormat="1" ht="17.25" customHeight="1" x14ac:dyDescent="0.25">
      <c r="A32" s="100">
        <v>22</v>
      </c>
      <c r="B32" s="101" t="s">
        <v>600</v>
      </c>
      <c r="C32" s="101" t="s">
        <v>85</v>
      </c>
      <c r="D32" s="101" t="s">
        <v>601</v>
      </c>
      <c r="E32" s="39">
        <v>86</v>
      </c>
      <c r="F32" s="16" t="s">
        <v>32</v>
      </c>
      <c r="G32" s="102"/>
      <c r="H32" s="103"/>
      <c r="I32" s="92"/>
      <c r="J32" s="92"/>
      <c r="K32" s="92"/>
      <c r="L32" s="92"/>
      <c r="M32" s="92"/>
    </row>
    <row r="33" spans="1:13" s="93" customFormat="1" ht="17.25" customHeight="1" x14ac:dyDescent="0.25">
      <c r="A33" s="100">
        <v>23</v>
      </c>
      <c r="B33" s="101" t="s">
        <v>602</v>
      </c>
      <c r="C33" s="101" t="s">
        <v>603</v>
      </c>
      <c r="D33" s="101" t="s">
        <v>67</v>
      </c>
      <c r="E33" s="39">
        <v>86</v>
      </c>
      <c r="F33" s="39" t="s">
        <v>32</v>
      </c>
      <c r="G33" s="102"/>
      <c r="H33" s="103"/>
      <c r="I33" s="92"/>
      <c r="J33" s="92"/>
      <c r="K33" s="92"/>
      <c r="L33" s="92"/>
      <c r="M33" s="92"/>
    </row>
    <row r="34" spans="1:13" s="93" customFormat="1" ht="17.25" customHeight="1" x14ac:dyDescent="0.25">
      <c r="A34" s="100">
        <v>24</v>
      </c>
      <c r="B34" s="101" t="s">
        <v>604</v>
      </c>
      <c r="C34" s="101" t="s">
        <v>94</v>
      </c>
      <c r="D34" s="101" t="s">
        <v>25</v>
      </c>
      <c r="E34" s="39">
        <v>86</v>
      </c>
      <c r="F34" s="16" t="s">
        <v>32</v>
      </c>
      <c r="G34" s="102"/>
      <c r="H34" s="103"/>
      <c r="I34" s="92"/>
      <c r="J34" s="92"/>
      <c r="K34" s="92"/>
      <c r="L34" s="92"/>
      <c r="M34" s="92"/>
    </row>
    <row r="35" spans="1:13" s="93" customFormat="1" ht="17.25" customHeight="1" x14ac:dyDescent="0.25">
      <c r="A35" s="100">
        <v>25</v>
      </c>
      <c r="B35" s="101" t="s">
        <v>605</v>
      </c>
      <c r="C35" s="101" t="s">
        <v>606</v>
      </c>
      <c r="D35" s="101" t="s">
        <v>36</v>
      </c>
      <c r="E35" s="16">
        <v>85</v>
      </c>
      <c r="F35" s="16" t="s">
        <v>32</v>
      </c>
      <c r="G35" s="102"/>
      <c r="H35" s="103"/>
      <c r="I35" s="92"/>
      <c r="J35" s="92"/>
      <c r="K35" s="92"/>
      <c r="L35" s="92"/>
      <c r="M35" s="92"/>
    </row>
    <row r="36" spans="1:13" s="93" customFormat="1" ht="17.25" customHeight="1" x14ac:dyDescent="0.25">
      <c r="A36" s="100">
        <v>26</v>
      </c>
      <c r="B36" s="101" t="s">
        <v>607</v>
      </c>
      <c r="C36" s="101" t="s">
        <v>37</v>
      </c>
      <c r="D36" s="101" t="s">
        <v>608</v>
      </c>
      <c r="E36" s="16">
        <v>85</v>
      </c>
      <c r="F36" s="16" t="s">
        <v>32</v>
      </c>
      <c r="G36" s="102"/>
      <c r="H36" s="103"/>
      <c r="I36" s="92"/>
      <c r="J36" s="92"/>
      <c r="K36" s="92"/>
      <c r="L36" s="92"/>
      <c r="M36" s="92"/>
    </row>
    <row r="37" spans="1:13" s="93" customFormat="1" ht="17.25" customHeight="1" x14ac:dyDescent="0.25">
      <c r="A37" s="100">
        <v>27</v>
      </c>
      <c r="B37" s="101" t="s">
        <v>609</v>
      </c>
      <c r="C37" s="101" t="s">
        <v>610</v>
      </c>
      <c r="D37" s="101" t="s">
        <v>16</v>
      </c>
      <c r="E37" s="39">
        <v>85</v>
      </c>
      <c r="F37" s="16" t="s">
        <v>32</v>
      </c>
      <c r="G37" s="102"/>
      <c r="H37" s="103"/>
      <c r="I37" s="92"/>
      <c r="J37" s="92"/>
      <c r="K37" s="92"/>
      <c r="L37" s="92"/>
      <c r="M37" s="92"/>
    </row>
    <row r="38" spans="1:13" s="93" customFormat="1" ht="17.25" customHeight="1" x14ac:dyDescent="0.25">
      <c r="A38" s="100">
        <v>28</v>
      </c>
      <c r="B38" s="101" t="s">
        <v>611</v>
      </c>
      <c r="C38" s="101" t="s">
        <v>612</v>
      </c>
      <c r="D38" s="101" t="s">
        <v>9</v>
      </c>
      <c r="E38" s="39">
        <v>85</v>
      </c>
      <c r="F38" s="16" t="s">
        <v>32</v>
      </c>
      <c r="G38" s="102"/>
      <c r="H38" s="103"/>
      <c r="I38" s="92"/>
      <c r="J38" s="92"/>
      <c r="K38" s="92"/>
      <c r="L38" s="92"/>
      <c r="M38" s="92"/>
    </row>
    <row r="39" spans="1:13" s="93" customFormat="1" ht="17.25" customHeight="1" x14ac:dyDescent="0.25">
      <c r="A39" s="100">
        <v>29</v>
      </c>
      <c r="B39" s="101" t="s">
        <v>613</v>
      </c>
      <c r="C39" s="101" t="s">
        <v>165</v>
      </c>
      <c r="D39" s="101" t="s">
        <v>9</v>
      </c>
      <c r="E39" s="39">
        <v>85</v>
      </c>
      <c r="F39" s="16" t="s">
        <v>32</v>
      </c>
      <c r="G39" s="102"/>
      <c r="H39" s="103"/>
      <c r="I39" s="92"/>
      <c r="J39" s="92"/>
      <c r="K39" s="92"/>
      <c r="L39" s="92"/>
      <c r="M39" s="92"/>
    </row>
    <row r="40" spans="1:13" s="93" customFormat="1" ht="17.25" customHeight="1" x14ac:dyDescent="0.25">
      <c r="A40" s="100">
        <v>30</v>
      </c>
      <c r="B40" s="101" t="s">
        <v>614</v>
      </c>
      <c r="C40" s="101" t="s">
        <v>408</v>
      </c>
      <c r="D40" s="101" t="s">
        <v>27</v>
      </c>
      <c r="E40" s="39">
        <v>85</v>
      </c>
      <c r="F40" s="16" t="s">
        <v>32</v>
      </c>
      <c r="G40" s="102"/>
      <c r="H40" s="103"/>
      <c r="I40" s="92"/>
      <c r="J40" s="92"/>
      <c r="K40" s="92"/>
      <c r="L40" s="92"/>
      <c r="M40" s="92"/>
    </row>
    <row r="41" spans="1:13" s="93" customFormat="1" ht="17.25" customHeight="1" x14ac:dyDescent="0.25">
      <c r="A41" s="100">
        <v>31</v>
      </c>
      <c r="B41" s="101" t="s">
        <v>615</v>
      </c>
      <c r="C41" s="101" t="s">
        <v>616</v>
      </c>
      <c r="D41" s="101" t="s">
        <v>185</v>
      </c>
      <c r="E41" s="39">
        <v>85</v>
      </c>
      <c r="F41" s="16" t="s">
        <v>32</v>
      </c>
      <c r="G41" s="102"/>
      <c r="H41" s="103"/>
      <c r="I41" s="92"/>
      <c r="J41" s="92"/>
      <c r="K41" s="92"/>
      <c r="L41" s="92"/>
      <c r="M41" s="92"/>
    </row>
    <row r="42" spans="1:13" s="93" customFormat="1" ht="17.25" customHeight="1" x14ac:dyDescent="0.25">
      <c r="A42" s="100">
        <v>32</v>
      </c>
      <c r="B42" s="101" t="s">
        <v>617</v>
      </c>
      <c r="C42" s="101" t="s">
        <v>50</v>
      </c>
      <c r="D42" s="101" t="s">
        <v>67</v>
      </c>
      <c r="E42" s="39">
        <v>85</v>
      </c>
      <c r="F42" s="16" t="s">
        <v>32</v>
      </c>
      <c r="G42" s="102"/>
      <c r="H42" s="103"/>
      <c r="I42" s="92"/>
      <c r="J42" s="92"/>
      <c r="K42" s="92"/>
      <c r="L42" s="92"/>
      <c r="M42" s="92"/>
    </row>
    <row r="43" spans="1:13" s="93" customFormat="1" ht="17.25" customHeight="1" x14ac:dyDescent="0.25">
      <c r="A43" s="100">
        <v>33</v>
      </c>
      <c r="B43" s="101" t="s">
        <v>618</v>
      </c>
      <c r="C43" s="101" t="s">
        <v>19</v>
      </c>
      <c r="D43" s="101" t="s">
        <v>93</v>
      </c>
      <c r="E43" s="16">
        <v>85</v>
      </c>
      <c r="F43" s="16" t="s">
        <v>32</v>
      </c>
      <c r="G43" s="102"/>
      <c r="H43" s="103"/>
      <c r="I43" s="92"/>
      <c r="J43" s="92"/>
      <c r="K43" s="92"/>
      <c r="L43" s="92"/>
      <c r="M43" s="92"/>
    </row>
    <row r="44" spans="1:13" s="93" customFormat="1" ht="17.25" customHeight="1" x14ac:dyDescent="0.25">
      <c r="A44" s="100">
        <v>34</v>
      </c>
      <c r="B44" s="101" t="s">
        <v>619</v>
      </c>
      <c r="C44" s="101" t="s">
        <v>19</v>
      </c>
      <c r="D44" s="101" t="s">
        <v>27</v>
      </c>
      <c r="E44" s="39">
        <v>84</v>
      </c>
      <c r="F44" s="16" t="s">
        <v>32</v>
      </c>
      <c r="G44" s="102"/>
      <c r="H44" s="103"/>
      <c r="I44" s="92"/>
      <c r="J44" s="92"/>
      <c r="K44" s="92"/>
      <c r="L44" s="92"/>
      <c r="M44" s="92"/>
    </row>
    <row r="45" spans="1:13" s="93" customFormat="1" ht="17.25" customHeight="1" x14ac:dyDescent="0.25">
      <c r="A45" s="100">
        <v>35</v>
      </c>
      <c r="B45" s="101" t="s">
        <v>620</v>
      </c>
      <c r="C45" s="101" t="s">
        <v>71</v>
      </c>
      <c r="D45" s="101" t="s">
        <v>93</v>
      </c>
      <c r="E45" s="39">
        <v>84</v>
      </c>
      <c r="F45" s="16" t="s">
        <v>32</v>
      </c>
      <c r="G45" s="102"/>
      <c r="H45" s="103"/>
      <c r="I45" s="92"/>
      <c r="J45" s="92"/>
      <c r="K45" s="92"/>
      <c r="L45" s="92"/>
      <c r="M45" s="92"/>
    </row>
    <row r="46" spans="1:13" s="93" customFormat="1" ht="17.25" customHeight="1" x14ac:dyDescent="0.25">
      <c r="A46" s="100">
        <v>36</v>
      </c>
      <c r="B46" s="101" t="s">
        <v>621</v>
      </c>
      <c r="C46" s="101" t="s">
        <v>52</v>
      </c>
      <c r="D46" s="101" t="s">
        <v>13</v>
      </c>
      <c r="E46" s="39">
        <v>84</v>
      </c>
      <c r="F46" s="16" t="s">
        <v>32</v>
      </c>
      <c r="G46" s="102"/>
      <c r="H46" s="103"/>
      <c r="I46" s="92"/>
      <c r="J46" s="92"/>
      <c r="K46" s="92"/>
      <c r="L46" s="92"/>
      <c r="M46" s="92"/>
    </row>
    <row r="47" spans="1:13" s="93" customFormat="1" ht="17.25" customHeight="1" x14ac:dyDescent="0.25">
      <c r="A47" s="100">
        <v>37</v>
      </c>
      <c r="B47" s="101" t="s">
        <v>622</v>
      </c>
      <c r="C47" s="101" t="s">
        <v>52</v>
      </c>
      <c r="D47" s="101" t="s">
        <v>13</v>
      </c>
      <c r="E47" s="39">
        <v>84</v>
      </c>
      <c r="F47" s="16" t="s">
        <v>32</v>
      </c>
      <c r="G47" s="102"/>
      <c r="H47" s="103"/>
      <c r="I47" s="92"/>
      <c r="J47" s="92"/>
      <c r="K47" s="92"/>
      <c r="L47" s="92"/>
      <c r="M47" s="92"/>
    </row>
    <row r="48" spans="1:13" s="93" customFormat="1" ht="17.25" customHeight="1" x14ac:dyDescent="0.25">
      <c r="A48" s="100">
        <v>38</v>
      </c>
      <c r="B48" s="101" t="s">
        <v>623</v>
      </c>
      <c r="C48" s="101" t="s">
        <v>624</v>
      </c>
      <c r="D48" s="101" t="s">
        <v>25</v>
      </c>
      <c r="E48" s="39">
        <v>84</v>
      </c>
      <c r="F48" s="16" t="s">
        <v>32</v>
      </c>
      <c r="G48" s="102"/>
      <c r="H48" s="103"/>
      <c r="I48" s="92"/>
      <c r="J48" s="92"/>
      <c r="K48" s="92"/>
      <c r="L48" s="92"/>
      <c r="M48" s="92"/>
    </row>
    <row r="49" spans="1:13" s="93" customFormat="1" ht="17.25" customHeight="1" x14ac:dyDescent="0.25">
      <c r="A49" s="100">
        <v>39</v>
      </c>
      <c r="B49" s="101" t="s">
        <v>625</v>
      </c>
      <c r="C49" s="101" t="s">
        <v>626</v>
      </c>
      <c r="D49" s="101" t="s">
        <v>25</v>
      </c>
      <c r="E49" s="39">
        <v>84</v>
      </c>
      <c r="F49" s="16" t="s">
        <v>32</v>
      </c>
      <c r="G49" s="102"/>
      <c r="H49" s="103"/>
      <c r="I49" s="92"/>
      <c r="J49" s="92"/>
      <c r="K49" s="92"/>
      <c r="L49" s="92"/>
      <c r="M49" s="92"/>
    </row>
    <row r="50" spans="1:13" s="93" customFormat="1" ht="17.25" customHeight="1" x14ac:dyDescent="0.25">
      <c r="A50" s="100">
        <v>40</v>
      </c>
      <c r="B50" s="101" t="s">
        <v>627</v>
      </c>
      <c r="C50" s="101" t="s">
        <v>236</v>
      </c>
      <c r="D50" s="101" t="s">
        <v>72</v>
      </c>
      <c r="E50" s="39">
        <v>84</v>
      </c>
      <c r="F50" s="16" t="s">
        <v>32</v>
      </c>
      <c r="G50" s="102"/>
      <c r="H50" s="103"/>
      <c r="I50" s="92"/>
      <c r="J50" s="92"/>
      <c r="K50" s="92"/>
      <c r="L50" s="92"/>
      <c r="M50" s="92"/>
    </row>
    <row r="51" spans="1:13" s="93" customFormat="1" ht="17.25" customHeight="1" x14ac:dyDescent="0.25">
      <c r="A51" s="100">
        <v>41</v>
      </c>
      <c r="B51" s="101" t="s">
        <v>628</v>
      </c>
      <c r="C51" s="101" t="s">
        <v>19</v>
      </c>
      <c r="D51" s="101" t="s">
        <v>629</v>
      </c>
      <c r="E51" s="39">
        <v>83</v>
      </c>
      <c r="F51" s="16" t="s">
        <v>32</v>
      </c>
      <c r="G51" s="102"/>
      <c r="H51" s="103"/>
      <c r="I51" s="92"/>
      <c r="J51" s="92"/>
      <c r="K51" s="92"/>
      <c r="L51" s="92"/>
      <c r="M51" s="92"/>
    </row>
    <row r="52" spans="1:13" s="93" customFormat="1" ht="17.25" customHeight="1" x14ac:dyDescent="0.25">
      <c r="A52" s="100">
        <v>42</v>
      </c>
      <c r="B52" s="101" t="s">
        <v>630</v>
      </c>
      <c r="C52" s="101" t="s">
        <v>219</v>
      </c>
      <c r="D52" s="101" t="s">
        <v>6</v>
      </c>
      <c r="E52" s="39">
        <v>83</v>
      </c>
      <c r="F52" s="16" t="s">
        <v>32</v>
      </c>
      <c r="G52" s="102"/>
      <c r="H52" s="103"/>
      <c r="I52" s="92"/>
      <c r="J52" s="92"/>
      <c r="K52" s="92"/>
      <c r="L52" s="92"/>
      <c r="M52" s="92"/>
    </row>
    <row r="53" spans="1:13" s="93" customFormat="1" ht="17.25" customHeight="1" x14ac:dyDescent="0.25">
      <c r="A53" s="100">
        <v>43</v>
      </c>
      <c r="B53" s="101" t="s">
        <v>631</v>
      </c>
      <c r="C53" s="101" t="s">
        <v>50</v>
      </c>
      <c r="D53" s="101" t="s">
        <v>13</v>
      </c>
      <c r="E53" s="39">
        <v>83</v>
      </c>
      <c r="F53" s="16" t="s">
        <v>32</v>
      </c>
      <c r="G53" s="102"/>
      <c r="H53" s="103"/>
      <c r="I53" s="92"/>
      <c r="J53" s="92"/>
      <c r="K53" s="92"/>
      <c r="L53" s="92"/>
      <c r="M53" s="92"/>
    </row>
    <row r="54" spans="1:13" s="93" customFormat="1" ht="17.25" customHeight="1" x14ac:dyDescent="0.25">
      <c r="A54" s="100">
        <v>44</v>
      </c>
      <c r="B54" s="101" t="s">
        <v>632</v>
      </c>
      <c r="C54" s="101" t="s">
        <v>542</v>
      </c>
      <c r="D54" s="101" t="s">
        <v>22</v>
      </c>
      <c r="E54" s="16">
        <v>81</v>
      </c>
      <c r="F54" s="16" t="s">
        <v>32</v>
      </c>
      <c r="G54" s="102"/>
      <c r="H54" s="103"/>
      <c r="I54" s="92"/>
      <c r="J54" s="92"/>
      <c r="K54" s="92"/>
      <c r="L54" s="92"/>
      <c r="M54" s="92"/>
    </row>
    <row r="55" spans="1:13" s="93" customFormat="1" x14ac:dyDescent="0.25">
      <c r="A55" s="100">
        <v>45</v>
      </c>
      <c r="B55" s="106" t="s">
        <v>633</v>
      </c>
      <c r="C55" s="106" t="s">
        <v>54</v>
      </c>
      <c r="D55" s="106" t="s">
        <v>136</v>
      </c>
      <c r="E55" s="39">
        <v>78</v>
      </c>
      <c r="F55" s="16" t="s">
        <v>74</v>
      </c>
      <c r="G55" s="102"/>
      <c r="H55" s="103"/>
      <c r="I55" s="92"/>
      <c r="J55" s="92"/>
      <c r="K55" s="92"/>
      <c r="L55" s="92"/>
      <c r="M55" s="92"/>
    </row>
    <row r="56" spans="1:13" s="93" customFormat="1" x14ac:dyDescent="0.25">
      <c r="A56" s="100">
        <v>46</v>
      </c>
      <c r="B56" s="101" t="s">
        <v>634</v>
      </c>
      <c r="C56" s="101" t="s">
        <v>635</v>
      </c>
      <c r="D56" s="101" t="s">
        <v>539</v>
      </c>
      <c r="E56" s="39">
        <v>76</v>
      </c>
      <c r="F56" s="39" t="s">
        <v>74</v>
      </c>
      <c r="G56" s="102"/>
      <c r="H56" s="103"/>
      <c r="I56" s="92"/>
      <c r="J56" s="92"/>
      <c r="K56" s="92"/>
      <c r="L56" s="92"/>
      <c r="M56" s="92"/>
    </row>
    <row r="57" spans="1:13" s="93" customFormat="1" x14ac:dyDescent="0.25">
      <c r="A57" s="100">
        <v>47</v>
      </c>
      <c r="B57" s="101" t="s">
        <v>636</v>
      </c>
      <c r="C57" s="101" t="s">
        <v>222</v>
      </c>
      <c r="D57" s="101" t="s">
        <v>36</v>
      </c>
      <c r="E57" s="39">
        <v>75</v>
      </c>
      <c r="F57" s="39" t="s">
        <v>74</v>
      </c>
      <c r="G57" s="102"/>
      <c r="H57" s="103"/>
      <c r="I57" s="92"/>
      <c r="J57" s="92"/>
      <c r="K57" s="92"/>
      <c r="L57" s="92"/>
      <c r="M57" s="92"/>
    </row>
    <row r="58" spans="1:13" s="93" customFormat="1" x14ac:dyDescent="0.25">
      <c r="A58" s="100">
        <v>48</v>
      </c>
      <c r="B58" s="101" t="s">
        <v>637</v>
      </c>
      <c r="C58" s="101" t="s">
        <v>638</v>
      </c>
      <c r="D58" s="101" t="s">
        <v>22</v>
      </c>
      <c r="E58" s="39">
        <v>75</v>
      </c>
      <c r="F58" s="39" t="s">
        <v>74</v>
      </c>
      <c r="G58" s="102"/>
      <c r="H58" s="103"/>
      <c r="I58" s="92"/>
      <c r="J58" s="92"/>
      <c r="K58" s="92"/>
      <c r="L58" s="92"/>
      <c r="M58" s="92"/>
    </row>
    <row r="59" spans="1:13" s="93" customFormat="1" x14ac:dyDescent="0.25">
      <c r="A59" s="100">
        <v>49</v>
      </c>
      <c r="B59" s="101" t="s">
        <v>639</v>
      </c>
      <c r="C59" s="101" t="s">
        <v>640</v>
      </c>
      <c r="D59" s="101" t="s">
        <v>67</v>
      </c>
      <c r="E59" s="39">
        <v>75</v>
      </c>
      <c r="F59" s="39" t="s">
        <v>74</v>
      </c>
      <c r="G59" s="102"/>
      <c r="H59" s="103"/>
      <c r="I59" s="92"/>
      <c r="J59" s="92"/>
      <c r="K59" s="92"/>
      <c r="L59" s="92"/>
      <c r="M59" s="92"/>
    </row>
    <row r="60" spans="1:13" s="93" customFormat="1" x14ac:dyDescent="0.25">
      <c r="A60" s="100">
        <v>50</v>
      </c>
      <c r="B60" s="101" t="s">
        <v>641</v>
      </c>
      <c r="C60" s="101" t="s">
        <v>481</v>
      </c>
      <c r="D60" s="101" t="s">
        <v>493</v>
      </c>
      <c r="E60" s="16">
        <v>73</v>
      </c>
      <c r="F60" s="39" t="s">
        <v>74</v>
      </c>
      <c r="G60" s="102"/>
      <c r="H60" s="103"/>
      <c r="I60" s="92"/>
      <c r="J60" s="92"/>
      <c r="K60" s="92"/>
      <c r="L60" s="92"/>
      <c r="M60" s="92"/>
    </row>
    <row r="61" spans="1:13" s="93" customFormat="1" x14ac:dyDescent="0.25">
      <c r="A61" s="100">
        <v>51</v>
      </c>
      <c r="B61" s="101" t="s">
        <v>642</v>
      </c>
      <c r="C61" s="101" t="s">
        <v>48</v>
      </c>
      <c r="D61" s="101" t="s">
        <v>643</v>
      </c>
      <c r="E61" s="39">
        <v>65</v>
      </c>
      <c r="F61" s="16" t="s">
        <v>74</v>
      </c>
      <c r="G61" s="102"/>
      <c r="H61" s="103"/>
      <c r="I61" s="92"/>
      <c r="J61" s="92"/>
      <c r="K61" s="92"/>
      <c r="L61" s="92"/>
      <c r="M61" s="92"/>
    </row>
    <row r="62" spans="1:13" s="93" customFormat="1" x14ac:dyDescent="0.25">
      <c r="A62" s="100">
        <v>52</v>
      </c>
      <c r="B62" s="101" t="s">
        <v>644</v>
      </c>
      <c r="C62" s="101" t="s">
        <v>645</v>
      </c>
      <c r="D62" s="101" t="s">
        <v>391</v>
      </c>
      <c r="E62" s="39">
        <v>65</v>
      </c>
      <c r="F62" s="16" t="s">
        <v>74</v>
      </c>
      <c r="G62" s="102"/>
      <c r="H62" s="103"/>
      <c r="I62" s="92"/>
      <c r="J62" s="92"/>
      <c r="K62" s="92"/>
      <c r="L62" s="92"/>
      <c r="M62" s="92"/>
    </row>
    <row r="63" spans="1:13" s="93" customFormat="1" x14ac:dyDescent="0.25">
      <c r="A63" s="100">
        <v>53</v>
      </c>
      <c r="B63" s="108" t="s">
        <v>646</v>
      </c>
      <c r="C63" s="108" t="s">
        <v>647</v>
      </c>
      <c r="D63" s="108" t="s">
        <v>36</v>
      </c>
      <c r="E63" s="109">
        <v>64</v>
      </c>
      <c r="F63" s="109" t="s">
        <v>107</v>
      </c>
      <c r="G63" s="110" t="s">
        <v>377</v>
      </c>
      <c r="H63" s="103"/>
      <c r="I63" s="92"/>
      <c r="J63" s="92"/>
      <c r="K63" s="92"/>
      <c r="L63" s="92"/>
      <c r="M63" s="92"/>
    </row>
    <row r="64" spans="1:13" s="93" customFormat="1" x14ac:dyDescent="0.25">
      <c r="A64" s="100">
        <v>54</v>
      </c>
      <c r="B64" s="101" t="s">
        <v>648</v>
      </c>
      <c r="C64" s="101" t="s">
        <v>19</v>
      </c>
      <c r="D64" s="101" t="s">
        <v>111</v>
      </c>
      <c r="E64" s="39">
        <v>64</v>
      </c>
      <c r="F64" s="39" t="s">
        <v>107</v>
      </c>
      <c r="G64" s="102"/>
      <c r="H64" s="103"/>
      <c r="I64" s="92"/>
      <c r="J64" s="92"/>
      <c r="K64" s="92"/>
      <c r="L64" s="92"/>
      <c r="M64" s="92"/>
    </row>
    <row r="65" spans="1:16" s="93" customFormat="1" x14ac:dyDescent="0.25">
      <c r="A65" s="100">
        <v>55</v>
      </c>
      <c r="B65" s="101" t="s">
        <v>649</v>
      </c>
      <c r="C65" s="101" t="s">
        <v>650</v>
      </c>
      <c r="D65" s="101" t="s">
        <v>178</v>
      </c>
      <c r="E65" s="16">
        <v>64</v>
      </c>
      <c r="F65" s="16" t="s">
        <v>107</v>
      </c>
      <c r="G65" s="102"/>
      <c r="H65" s="103"/>
      <c r="I65" s="92"/>
      <c r="J65" s="92"/>
      <c r="K65" s="92"/>
      <c r="L65" s="92"/>
      <c r="M65" s="92"/>
    </row>
    <row r="66" spans="1:16" s="93" customFormat="1" x14ac:dyDescent="0.25">
      <c r="A66" s="100">
        <v>56</v>
      </c>
      <c r="B66" s="101" t="s">
        <v>651</v>
      </c>
      <c r="C66" s="101" t="s">
        <v>652</v>
      </c>
      <c r="D66" s="101" t="s">
        <v>27</v>
      </c>
      <c r="E66" s="39">
        <v>64</v>
      </c>
      <c r="F66" s="39" t="s">
        <v>107</v>
      </c>
      <c r="G66" s="102"/>
      <c r="H66" s="103"/>
      <c r="I66" s="92"/>
      <c r="J66" s="92"/>
      <c r="K66" s="92"/>
      <c r="L66" s="92"/>
      <c r="M66" s="92"/>
    </row>
    <row r="67" spans="1:16" s="93" customFormat="1" x14ac:dyDescent="0.25">
      <c r="A67" s="100">
        <v>57</v>
      </c>
      <c r="B67" s="101" t="s">
        <v>653</v>
      </c>
      <c r="C67" s="101" t="s">
        <v>99</v>
      </c>
      <c r="D67" s="101" t="s">
        <v>67</v>
      </c>
      <c r="E67" s="16">
        <v>64</v>
      </c>
      <c r="F67" s="16" t="s">
        <v>107</v>
      </c>
      <c r="G67" s="102"/>
      <c r="H67" s="103"/>
      <c r="I67" s="92"/>
      <c r="J67" s="92"/>
      <c r="K67" s="92"/>
      <c r="L67" s="92"/>
      <c r="M67" s="92"/>
    </row>
    <row r="68" spans="1:16" s="93" customFormat="1" x14ac:dyDescent="0.25">
      <c r="A68" s="100">
        <v>58</v>
      </c>
      <c r="B68" s="101" t="s">
        <v>654</v>
      </c>
      <c r="C68" s="101" t="s">
        <v>157</v>
      </c>
      <c r="D68" s="101" t="s">
        <v>184</v>
      </c>
      <c r="E68" s="16">
        <v>63</v>
      </c>
      <c r="F68" s="16" t="s">
        <v>107</v>
      </c>
      <c r="G68" s="99"/>
      <c r="H68" s="103"/>
      <c r="I68" s="92"/>
      <c r="J68" s="92"/>
      <c r="K68" s="92"/>
      <c r="L68" s="92"/>
      <c r="M68" s="92"/>
    </row>
    <row r="69" spans="1:16" s="93" customFormat="1" x14ac:dyDescent="0.25">
      <c r="A69" s="100">
        <v>59</v>
      </c>
      <c r="B69" s="101" t="s">
        <v>655</v>
      </c>
      <c r="C69" s="101" t="s">
        <v>656</v>
      </c>
      <c r="D69" s="101" t="s">
        <v>13</v>
      </c>
      <c r="E69" s="16">
        <v>60</v>
      </c>
      <c r="F69" s="16" t="s">
        <v>107</v>
      </c>
      <c r="G69" s="111" t="s">
        <v>377</v>
      </c>
      <c r="H69" s="103"/>
      <c r="I69" s="92"/>
      <c r="J69" s="92"/>
      <c r="K69" s="92"/>
      <c r="L69" s="92"/>
      <c r="M69" s="92"/>
    </row>
    <row r="70" spans="1:16" s="93" customFormat="1" x14ac:dyDescent="0.25">
      <c r="A70" s="100">
        <v>60</v>
      </c>
      <c r="B70" s="101" t="s">
        <v>658</v>
      </c>
      <c r="C70" s="101" t="s">
        <v>659</v>
      </c>
      <c r="D70" s="101" t="s">
        <v>487</v>
      </c>
      <c r="E70" s="112" t="s">
        <v>388</v>
      </c>
      <c r="F70" s="113"/>
      <c r="G70" s="114"/>
      <c r="H70" s="103"/>
      <c r="I70" s="92"/>
      <c r="J70" s="92"/>
      <c r="K70" s="92"/>
      <c r="L70" s="92"/>
      <c r="M70" s="92"/>
    </row>
    <row r="71" spans="1:16" s="93" customFormat="1" x14ac:dyDescent="0.25">
      <c r="A71" s="39"/>
      <c r="B71" s="115" t="s">
        <v>660</v>
      </c>
      <c r="C71" s="116"/>
      <c r="D71" s="116"/>
      <c r="E71" s="39"/>
      <c r="F71" s="39"/>
      <c r="G71" s="102"/>
      <c r="H71" s="103"/>
      <c r="I71" s="92"/>
      <c r="J71" s="92"/>
      <c r="K71" s="92"/>
      <c r="L71" s="92"/>
      <c r="M71" s="92"/>
      <c r="N71" s="92"/>
      <c r="O71" s="92"/>
      <c r="P71" s="92"/>
    </row>
    <row r="72" spans="1:16" s="93" customFormat="1" ht="24.75" customHeight="1" x14ac:dyDescent="0.25">
      <c r="A72" s="34">
        <v>61</v>
      </c>
      <c r="B72" s="104" t="s">
        <v>661</v>
      </c>
      <c r="C72" s="104" t="s">
        <v>52</v>
      </c>
      <c r="D72" s="104" t="s">
        <v>15</v>
      </c>
      <c r="E72" s="34">
        <v>97</v>
      </c>
      <c r="F72" s="34" t="s">
        <v>79</v>
      </c>
      <c r="G72" s="102"/>
      <c r="H72" s="103"/>
      <c r="I72" s="92"/>
      <c r="J72" s="92"/>
      <c r="K72" s="92"/>
      <c r="L72" s="92"/>
      <c r="M72" s="92"/>
      <c r="N72" s="92"/>
      <c r="O72" s="92"/>
      <c r="P72" s="92"/>
    </row>
    <row r="73" spans="1:16" s="93" customFormat="1" ht="24.75" customHeight="1" x14ac:dyDescent="0.25">
      <c r="A73" s="34">
        <v>62</v>
      </c>
      <c r="B73" s="104" t="s">
        <v>662</v>
      </c>
      <c r="C73" s="104" t="s">
        <v>48</v>
      </c>
      <c r="D73" s="104" t="s">
        <v>45</v>
      </c>
      <c r="E73" s="34">
        <v>97</v>
      </c>
      <c r="F73" s="34" t="s">
        <v>79</v>
      </c>
      <c r="G73" s="102"/>
      <c r="H73" s="103"/>
      <c r="I73" s="92"/>
      <c r="J73" s="92"/>
      <c r="K73" s="92"/>
      <c r="L73" s="92"/>
      <c r="M73" s="92"/>
      <c r="N73" s="92"/>
      <c r="O73" s="92"/>
      <c r="P73" s="92"/>
    </row>
    <row r="74" spans="1:16" s="93" customFormat="1" ht="24.75" customHeight="1" x14ac:dyDescent="0.25">
      <c r="A74" s="34">
        <v>63</v>
      </c>
      <c r="B74" s="104" t="s">
        <v>663</v>
      </c>
      <c r="C74" s="104" t="s">
        <v>48</v>
      </c>
      <c r="D74" s="104" t="s">
        <v>65</v>
      </c>
      <c r="E74" s="39">
        <v>97</v>
      </c>
      <c r="F74" s="34" t="s">
        <v>79</v>
      </c>
      <c r="G74" s="99"/>
      <c r="H74" s="103"/>
      <c r="I74" s="92"/>
      <c r="J74" s="92"/>
      <c r="K74" s="92"/>
      <c r="L74" s="92"/>
      <c r="M74" s="92"/>
      <c r="N74" s="92"/>
      <c r="O74" s="92"/>
      <c r="P74" s="92"/>
    </row>
    <row r="75" spans="1:16" s="93" customFormat="1" ht="24.75" customHeight="1" x14ac:dyDescent="0.25">
      <c r="A75" s="34">
        <v>64</v>
      </c>
      <c r="B75" s="104" t="s">
        <v>664</v>
      </c>
      <c r="C75" s="104" t="s">
        <v>665</v>
      </c>
      <c r="D75" s="104" t="s">
        <v>666</v>
      </c>
      <c r="E75" s="39">
        <v>95</v>
      </c>
      <c r="F75" s="34" t="s">
        <v>79</v>
      </c>
      <c r="G75" s="99"/>
      <c r="H75" s="103"/>
      <c r="I75" s="92"/>
      <c r="J75" s="92"/>
      <c r="K75" s="92"/>
      <c r="L75" s="92"/>
      <c r="M75" s="92"/>
      <c r="N75" s="92"/>
      <c r="O75" s="92"/>
      <c r="P75" s="92"/>
    </row>
    <row r="76" spans="1:16" s="93" customFormat="1" ht="24.75" customHeight="1" x14ac:dyDescent="0.25">
      <c r="A76" s="34">
        <v>65</v>
      </c>
      <c r="B76" s="104" t="s">
        <v>667</v>
      </c>
      <c r="C76" s="104" t="s">
        <v>668</v>
      </c>
      <c r="D76" s="104" t="s">
        <v>36</v>
      </c>
      <c r="E76" s="34">
        <v>94</v>
      </c>
      <c r="F76" s="34" t="s">
        <v>79</v>
      </c>
      <c r="G76" s="102"/>
      <c r="H76" s="103"/>
      <c r="I76" s="92"/>
      <c r="J76" s="92"/>
      <c r="K76" s="92"/>
      <c r="L76" s="92"/>
      <c r="M76" s="92"/>
      <c r="N76" s="92"/>
      <c r="O76" s="92"/>
      <c r="P76" s="92"/>
    </row>
    <row r="77" spans="1:16" s="93" customFormat="1" ht="24.75" customHeight="1" x14ac:dyDescent="0.25">
      <c r="A77" s="34">
        <v>66</v>
      </c>
      <c r="B77" s="104" t="s">
        <v>669</v>
      </c>
      <c r="C77" s="104" t="s">
        <v>670</v>
      </c>
      <c r="D77" s="104" t="s">
        <v>25</v>
      </c>
      <c r="E77" s="39">
        <v>92</v>
      </c>
      <c r="F77" s="34" t="s">
        <v>79</v>
      </c>
      <c r="G77" s="99"/>
      <c r="H77" s="103"/>
      <c r="I77" s="92"/>
      <c r="J77" s="92"/>
      <c r="K77" s="92"/>
      <c r="L77" s="92"/>
      <c r="M77" s="92"/>
      <c r="N77" s="92"/>
      <c r="O77" s="92"/>
      <c r="P77" s="92"/>
    </row>
    <row r="78" spans="1:16" s="93" customFormat="1" ht="24.75" customHeight="1" x14ac:dyDescent="0.25">
      <c r="A78" s="34">
        <v>67</v>
      </c>
      <c r="B78" s="104" t="s">
        <v>671</v>
      </c>
      <c r="C78" s="104" t="s">
        <v>297</v>
      </c>
      <c r="D78" s="104" t="s">
        <v>44</v>
      </c>
      <c r="E78" s="34">
        <v>90</v>
      </c>
      <c r="F78" s="34" t="s">
        <v>79</v>
      </c>
      <c r="G78" s="102"/>
      <c r="H78" s="103"/>
      <c r="I78" s="92"/>
      <c r="J78" s="92"/>
      <c r="K78" s="92"/>
      <c r="L78" s="92"/>
      <c r="M78" s="92"/>
      <c r="N78" s="92"/>
      <c r="O78" s="92"/>
      <c r="P78" s="92"/>
    </row>
    <row r="79" spans="1:16" s="93" customFormat="1" ht="17.25" customHeight="1" x14ac:dyDescent="0.25">
      <c r="A79" s="34">
        <v>68</v>
      </c>
      <c r="B79" s="104" t="s">
        <v>672</v>
      </c>
      <c r="C79" s="104" t="s">
        <v>287</v>
      </c>
      <c r="D79" s="104" t="s">
        <v>256</v>
      </c>
      <c r="E79" s="34">
        <v>89</v>
      </c>
      <c r="F79" s="34" t="s">
        <v>32</v>
      </c>
      <c r="G79" s="102"/>
      <c r="H79" s="103"/>
      <c r="I79" s="92"/>
      <c r="J79" s="92"/>
      <c r="K79" s="92"/>
      <c r="L79" s="92"/>
      <c r="M79" s="92"/>
      <c r="N79" s="92"/>
      <c r="O79" s="92"/>
      <c r="P79" s="92"/>
    </row>
    <row r="80" spans="1:16" s="93" customFormat="1" ht="17.25" customHeight="1" x14ac:dyDescent="0.25">
      <c r="A80" s="34">
        <v>69</v>
      </c>
      <c r="B80" s="104" t="s">
        <v>673</v>
      </c>
      <c r="C80" s="104" t="s">
        <v>363</v>
      </c>
      <c r="D80" s="104" t="s">
        <v>674</v>
      </c>
      <c r="E80" s="39">
        <v>89</v>
      </c>
      <c r="F80" s="39" t="s">
        <v>32</v>
      </c>
      <c r="G80" s="99"/>
      <c r="H80" s="103"/>
      <c r="I80" s="92"/>
      <c r="J80" s="92"/>
      <c r="K80" s="92"/>
      <c r="L80" s="92"/>
      <c r="M80" s="92"/>
      <c r="N80" s="92"/>
      <c r="O80" s="92"/>
      <c r="P80" s="92"/>
    </row>
    <row r="81" spans="1:16" s="93" customFormat="1" ht="17.25" customHeight="1" x14ac:dyDescent="0.25">
      <c r="A81" s="34">
        <v>70</v>
      </c>
      <c r="B81" s="104" t="s">
        <v>675</v>
      </c>
      <c r="C81" s="104" t="s">
        <v>676</v>
      </c>
      <c r="D81" s="104" t="s">
        <v>88</v>
      </c>
      <c r="E81" s="39">
        <v>89</v>
      </c>
      <c r="F81" s="34" t="s">
        <v>32</v>
      </c>
      <c r="G81" s="99"/>
      <c r="H81" s="103"/>
      <c r="I81" s="92"/>
      <c r="J81" s="92"/>
      <c r="K81" s="92"/>
      <c r="L81" s="92"/>
      <c r="M81" s="92"/>
      <c r="N81" s="92"/>
      <c r="O81" s="92"/>
      <c r="P81" s="92"/>
    </row>
    <row r="82" spans="1:16" s="93" customFormat="1" ht="17.25" customHeight="1" x14ac:dyDescent="0.25">
      <c r="A82" s="34">
        <v>71</v>
      </c>
      <c r="B82" s="104" t="s">
        <v>677</v>
      </c>
      <c r="C82" s="104" t="s">
        <v>678</v>
      </c>
      <c r="D82" s="104" t="s">
        <v>274</v>
      </c>
      <c r="E82" s="34">
        <v>85</v>
      </c>
      <c r="F82" s="34" t="s">
        <v>32</v>
      </c>
      <c r="G82" s="102"/>
      <c r="H82" s="103"/>
      <c r="I82" s="92"/>
      <c r="J82" s="92"/>
      <c r="K82" s="92"/>
      <c r="L82" s="92"/>
      <c r="M82" s="92"/>
      <c r="N82" s="92"/>
      <c r="O82" s="92"/>
      <c r="P82" s="92"/>
    </row>
    <row r="83" spans="1:16" s="93" customFormat="1" ht="17.25" customHeight="1" x14ac:dyDescent="0.25">
      <c r="A83" s="34">
        <v>72</v>
      </c>
      <c r="B83" s="104" t="s">
        <v>679</v>
      </c>
      <c r="C83" s="104" t="s">
        <v>680</v>
      </c>
      <c r="D83" s="104" t="s">
        <v>681</v>
      </c>
      <c r="E83" s="34">
        <v>85</v>
      </c>
      <c r="F83" s="34" t="s">
        <v>32</v>
      </c>
      <c r="G83" s="102"/>
      <c r="H83" s="103"/>
      <c r="I83" s="92"/>
      <c r="J83" s="92"/>
      <c r="K83" s="92"/>
      <c r="L83" s="92"/>
      <c r="M83" s="92"/>
      <c r="N83" s="92"/>
      <c r="O83" s="92"/>
      <c r="P83" s="92"/>
    </row>
    <row r="84" spans="1:16" s="93" customFormat="1" ht="17.25" customHeight="1" x14ac:dyDescent="0.25">
      <c r="A84" s="34">
        <v>73</v>
      </c>
      <c r="B84" s="104" t="s">
        <v>682</v>
      </c>
      <c r="C84" s="104" t="s">
        <v>221</v>
      </c>
      <c r="D84" s="104" t="s">
        <v>45</v>
      </c>
      <c r="E84" s="34">
        <v>85</v>
      </c>
      <c r="F84" s="34" t="s">
        <v>32</v>
      </c>
      <c r="G84" s="102"/>
      <c r="H84" s="103"/>
      <c r="I84" s="92"/>
      <c r="J84" s="92"/>
      <c r="K84" s="92"/>
      <c r="L84" s="92"/>
      <c r="M84" s="92"/>
      <c r="N84" s="92"/>
      <c r="O84" s="92"/>
      <c r="P84" s="92"/>
    </row>
    <row r="85" spans="1:16" s="93" customFormat="1" ht="17.25" customHeight="1" x14ac:dyDescent="0.25">
      <c r="A85" s="34">
        <v>74</v>
      </c>
      <c r="B85" s="104" t="s">
        <v>683</v>
      </c>
      <c r="C85" s="104" t="s">
        <v>684</v>
      </c>
      <c r="D85" s="104" t="s">
        <v>49</v>
      </c>
      <c r="E85" s="34">
        <v>85</v>
      </c>
      <c r="F85" s="34" t="s">
        <v>32</v>
      </c>
      <c r="G85" s="102"/>
      <c r="H85" s="103"/>
      <c r="I85" s="92"/>
      <c r="J85" s="92"/>
      <c r="K85" s="92"/>
      <c r="L85" s="92"/>
      <c r="M85" s="92"/>
      <c r="N85" s="92"/>
      <c r="O85" s="92"/>
      <c r="P85" s="92"/>
    </row>
    <row r="86" spans="1:16" s="93" customFormat="1" ht="17.25" customHeight="1" x14ac:dyDescent="0.25">
      <c r="A86" s="34">
        <v>75</v>
      </c>
      <c r="B86" s="104" t="s">
        <v>685</v>
      </c>
      <c r="C86" s="104" t="s">
        <v>14</v>
      </c>
      <c r="D86" s="104" t="s">
        <v>59</v>
      </c>
      <c r="E86" s="34">
        <v>85</v>
      </c>
      <c r="F86" s="34" t="s">
        <v>32</v>
      </c>
      <c r="G86" s="102"/>
      <c r="H86" s="103"/>
      <c r="I86" s="92"/>
      <c r="J86" s="92"/>
      <c r="K86" s="92"/>
      <c r="L86" s="92"/>
      <c r="M86" s="92"/>
      <c r="N86" s="92"/>
      <c r="O86" s="92"/>
      <c r="P86" s="92"/>
    </row>
    <row r="87" spans="1:16" s="93" customFormat="1" ht="17.25" customHeight="1" x14ac:dyDescent="0.25">
      <c r="A87" s="34">
        <v>76</v>
      </c>
      <c r="B87" s="104" t="s">
        <v>686</v>
      </c>
      <c r="C87" s="104" t="s">
        <v>144</v>
      </c>
      <c r="D87" s="104" t="s">
        <v>111</v>
      </c>
      <c r="E87" s="39">
        <v>85</v>
      </c>
      <c r="F87" s="34" t="s">
        <v>32</v>
      </c>
      <c r="G87" s="99"/>
      <c r="H87" s="103"/>
      <c r="I87" s="92"/>
      <c r="J87" s="92"/>
      <c r="K87" s="92"/>
      <c r="L87" s="92"/>
      <c r="M87" s="92"/>
      <c r="N87" s="92"/>
      <c r="O87" s="92"/>
      <c r="P87" s="92"/>
    </row>
    <row r="88" spans="1:16" s="93" customFormat="1" ht="17.25" customHeight="1" x14ac:dyDescent="0.25">
      <c r="A88" s="34">
        <v>77</v>
      </c>
      <c r="B88" s="104" t="s">
        <v>687</v>
      </c>
      <c r="C88" s="104" t="s">
        <v>688</v>
      </c>
      <c r="D88" s="104" t="s">
        <v>9</v>
      </c>
      <c r="E88" s="39">
        <v>85</v>
      </c>
      <c r="F88" s="34" t="s">
        <v>32</v>
      </c>
      <c r="G88" s="99"/>
      <c r="H88" s="103"/>
      <c r="I88" s="92"/>
      <c r="J88" s="92"/>
      <c r="K88" s="92"/>
      <c r="L88" s="92"/>
      <c r="M88" s="92"/>
      <c r="N88" s="92"/>
      <c r="O88" s="92"/>
      <c r="P88" s="92"/>
    </row>
    <row r="89" spans="1:16" s="93" customFormat="1" ht="17.25" customHeight="1" x14ac:dyDescent="0.25">
      <c r="A89" s="34">
        <v>78</v>
      </c>
      <c r="B89" s="104" t="s">
        <v>689</v>
      </c>
      <c r="C89" s="104" t="s">
        <v>335</v>
      </c>
      <c r="D89" s="104" t="s">
        <v>9</v>
      </c>
      <c r="E89" s="39">
        <v>85</v>
      </c>
      <c r="F89" s="34" t="s">
        <v>32</v>
      </c>
      <c r="G89" s="99"/>
      <c r="H89" s="103"/>
      <c r="I89" s="92"/>
      <c r="J89" s="92"/>
      <c r="K89" s="92"/>
      <c r="L89" s="92"/>
      <c r="M89" s="92"/>
      <c r="N89" s="92"/>
      <c r="O89" s="92"/>
      <c r="P89" s="92"/>
    </row>
    <row r="90" spans="1:16" s="93" customFormat="1" ht="17.25" customHeight="1" x14ac:dyDescent="0.25">
      <c r="A90" s="34">
        <v>79</v>
      </c>
      <c r="B90" s="104" t="s">
        <v>690</v>
      </c>
      <c r="C90" s="104" t="s">
        <v>691</v>
      </c>
      <c r="D90" s="104" t="s">
        <v>88</v>
      </c>
      <c r="E90" s="39">
        <v>85</v>
      </c>
      <c r="F90" s="34" t="s">
        <v>32</v>
      </c>
      <c r="G90" s="99"/>
      <c r="H90" s="103"/>
      <c r="I90" s="92"/>
      <c r="J90" s="92"/>
      <c r="K90" s="92"/>
      <c r="L90" s="92"/>
      <c r="M90" s="92"/>
      <c r="N90" s="92"/>
      <c r="O90" s="92"/>
      <c r="P90" s="92"/>
    </row>
    <row r="91" spans="1:16" s="93" customFormat="1" ht="17.25" customHeight="1" x14ac:dyDescent="0.25">
      <c r="A91" s="34">
        <v>80</v>
      </c>
      <c r="B91" s="104" t="s">
        <v>692</v>
      </c>
      <c r="C91" s="104" t="s">
        <v>693</v>
      </c>
      <c r="D91" s="104" t="s">
        <v>131</v>
      </c>
      <c r="E91" s="39">
        <v>85</v>
      </c>
      <c r="F91" s="39" t="s">
        <v>32</v>
      </c>
      <c r="G91" s="99"/>
      <c r="H91" s="103"/>
      <c r="I91" s="92"/>
      <c r="J91" s="92"/>
      <c r="K91" s="92"/>
      <c r="L91" s="92"/>
      <c r="M91" s="92"/>
      <c r="N91" s="92"/>
      <c r="O91" s="92"/>
      <c r="P91" s="92"/>
    </row>
    <row r="92" spans="1:16" s="93" customFormat="1" ht="17.25" customHeight="1" x14ac:dyDescent="0.25">
      <c r="A92" s="34">
        <v>81</v>
      </c>
      <c r="B92" s="104" t="s">
        <v>694</v>
      </c>
      <c r="C92" s="104" t="s">
        <v>173</v>
      </c>
      <c r="D92" s="104" t="s">
        <v>23</v>
      </c>
      <c r="E92" s="39">
        <v>85</v>
      </c>
      <c r="F92" s="39" t="s">
        <v>32</v>
      </c>
      <c r="G92" s="99"/>
      <c r="H92" s="103"/>
      <c r="I92" s="92"/>
      <c r="J92" s="92"/>
      <c r="K92" s="92"/>
      <c r="L92" s="92"/>
      <c r="M92" s="92"/>
      <c r="N92" s="92"/>
      <c r="O92" s="92"/>
      <c r="P92" s="92"/>
    </row>
    <row r="93" spans="1:16" s="93" customFormat="1" ht="17.25" customHeight="1" x14ac:dyDescent="0.25">
      <c r="A93" s="34">
        <v>82</v>
      </c>
      <c r="B93" s="104" t="s">
        <v>695</v>
      </c>
      <c r="C93" s="104" t="s">
        <v>696</v>
      </c>
      <c r="D93" s="104" t="s">
        <v>23</v>
      </c>
      <c r="E93" s="39">
        <v>85</v>
      </c>
      <c r="F93" s="34" t="s">
        <v>32</v>
      </c>
      <c r="G93" s="99"/>
      <c r="H93" s="103"/>
      <c r="I93" s="92"/>
      <c r="J93" s="92"/>
      <c r="K93" s="92"/>
      <c r="L93" s="92"/>
      <c r="M93" s="92"/>
      <c r="N93" s="92"/>
      <c r="O93" s="92"/>
      <c r="P93" s="92"/>
    </row>
    <row r="94" spans="1:16" s="93" customFormat="1" ht="17.25" customHeight="1" x14ac:dyDescent="0.25">
      <c r="A94" s="34">
        <v>83</v>
      </c>
      <c r="B94" s="104" t="s">
        <v>697</v>
      </c>
      <c r="C94" s="104" t="s">
        <v>657</v>
      </c>
      <c r="D94" s="104" t="s">
        <v>27</v>
      </c>
      <c r="E94" s="39">
        <v>85</v>
      </c>
      <c r="F94" s="34" t="s">
        <v>32</v>
      </c>
      <c r="G94" s="99"/>
      <c r="H94" s="103"/>
      <c r="I94" s="92"/>
      <c r="J94" s="92"/>
      <c r="K94" s="92"/>
      <c r="L94" s="92"/>
      <c r="M94" s="92"/>
      <c r="N94" s="92"/>
      <c r="O94" s="92"/>
      <c r="P94" s="92"/>
    </row>
    <row r="95" spans="1:16" s="93" customFormat="1" ht="17.25" customHeight="1" x14ac:dyDescent="0.25">
      <c r="A95" s="34">
        <v>84</v>
      </c>
      <c r="B95" s="104" t="s">
        <v>698</v>
      </c>
      <c r="C95" s="104" t="s">
        <v>19</v>
      </c>
      <c r="D95" s="104" t="s">
        <v>27</v>
      </c>
      <c r="E95" s="39">
        <v>85</v>
      </c>
      <c r="F95" s="34" t="s">
        <v>32</v>
      </c>
      <c r="G95" s="99"/>
      <c r="H95" s="103"/>
      <c r="I95" s="92"/>
      <c r="J95" s="92"/>
      <c r="K95" s="92"/>
      <c r="L95" s="92"/>
      <c r="M95" s="92"/>
      <c r="N95" s="92"/>
      <c r="O95" s="92"/>
      <c r="P95" s="92"/>
    </row>
    <row r="96" spans="1:16" s="93" customFormat="1" ht="17.25" customHeight="1" x14ac:dyDescent="0.25">
      <c r="A96" s="34">
        <v>85</v>
      </c>
      <c r="B96" s="104" t="s">
        <v>699</v>
      </c>
      <c r="C96" s="104" t="s">
        <v>48</v>
      </c>
      <c r="D96" s="104" t="s">
        <v>211</v>
      </c>
      <c r="E96" s="39">
        <v>85</v>
      </c>
      <c r="F96" s="39" t="s">
        <v>32</v>
      </c>
      <c r="G96" s="102"/>
      <c r="H96" s="103"/>
      <c r="I96" s="92"/>
      <c r="J96" s="92"/>
      <c r="K96" s="92"/>
      <c r="L96" s="92"/>
      <c r="M96" s="92"/>
      <c r="N96" s="92"/>
      <c r="O96" s="92"/>
      <c r="P96" s="92"/>
    </row>
    <row r="97" spans="1:16" s="93" customFormat="1" ht="17.25" customHeight="1" x14ac:dyDescent="0.25">
      <c r="A97" s="34">
        <v>86</v>
      </c>
      <c r="B97" s="104" t="s">
        <v>700</v>
      </c>
      <c r="C97" s="104" t="s">
        <v>573</v>
      </c>
      <c r="D97" s="104" t="s">
        <v>211</v>
      </c>
      <c r="E97" s="39">
        <v>85</v>
      </c>
      <c r="F97" s="39" t="s">
        <v>32</v>
      </c>
      <c r="G97" s="99"/>
      <c r="H97" s="103"/>
      <c r="I97" s="92"/>
      <c r="J97" s="92"/>
      <c r="K97" s="92"/>
      <c r="L97" s="92"/>
      <c r="M97" s="92"/>
      <c r="N97" s="92"/>
      <c r="O97" s="92"/>
      <c r="P97" s="92"/>
    </row>
    <row r="98" spans="1:16" s="93" customFormat="1" ht="17.25" customHeight="1" x14ac:dyDescent="0.25">
      <c r="A98" s="34">
        <v>87</v>
      </c>
      <c r="B98" s="104" t="s">
        <v>701</v>
      </c>
      <c r="C98" s="104" t="s">
        <v>105</v>
      </c>
      <c r="D98" s="104" t="s">
        <v>10</v>
      </c>
      <c r="E98" s="39">
        <v>85</v>
      </c>
      <c r="F98" s="34" t="s">
        <v>32</v>
      </c>
      <c r="G98" s="99"/>
      <c r="H98" s="103"/>
      <c r="I98" s="92"/>
      <c r="J98" s="92"/>
      <c r="K98" s="92"/>
      <c r="L98" s="92"/>
      <c r="M98" s="92"/>
      <c r="N98" s="92"/>
      <c r="O98" s="92"/>
      <c r="P98" s="92"/>
    </row>
    <row r="99" spans="1:16" s="93" customFormat="1" ht="17.25" customHeight="1" x14ac:dyDescent="0.25">
      <c r="A99" s="34">
        <v>88</v>
      </c>
      <c r="B99" s="104" t="s">
        <v>702</v>
      </c>
      <c r="C99" s="104" t="s">
        <v>703</v>
      </c>
      <c r="D99" s="104" t="s">
        <v>12</v>
      </c>
      <c r="E99" s="39">
        <v>85</v>
      </c>
      <c r="F99" s="34" t="s">
        <v>32</v>
      </c>
      <c r="G99" s="99"/>
      <c r="H99" s="103"/>
      <c r="I99" s="92"/>
      <c r="J99" s="92"/>
      <c r="K99" s="92"/>
      <c r="L99" s="92"/>
      <c r="M99" s="92"/>
      <c r="N99" s="92"/>
      <c r="O99" s="92"/>
      <c r="P99" s="92"/>
    </row>
    <row r="100" spans="1:16" s="93" customFormat="1" ht="17.25" customHeight="1" x14ac:dyDescent="0.25">
      <c r="A100" s="34">
        <v>89</v>
      </c>
      <c r="B100" s="104" t="s">
        <v>704</v>
      </c>
      <c r="C100" s="104" t="s">
        <v>705</v>
      </c>
      <c r="D100" s="104" t="s">
        <v>133</v>
      </c>
      <c r="E100" s="39">
        <v>85</v>
      </c>
      <c r="F100" s="39" t="s">
        <v>32</v>
      </c>
      <c r="G100" s="99"/>
      <c r="H100" s="103"/>
      <c r="I100" s="92"/>
      <c r="J100" s="92"/>
      <c r="K100" s="92"/>
      <c r="L100" s="92"/>
      <c r="M100" s="92"/>
      <c r="N100" s="92"/>
      <c r="O100" s="92"/>
      <c r="P100" s="92"/>
    </row>
    <row r="101" spans="1:16" s="93" customFormat="1" ht="17.25" customHeight="1" x14ac:dyDescent="0.25">
      <c r="A101" s="34">
        <v>90</v>
      </c>
      <c r="B101" s="104" t="s">
        <v>706</v>
      </c>
      <c r="C101" s="104" t="s">
        <v>112</v>
      </c>
      <c r="D101" s="104" t="s">
        <v>65</v>
      </c>
      <c r="E101" s="39">
        <v>85</v>
      </c>
      <c r="F101" s="34" t="s">
        <v>32</v>
      </c>
      <c r="G101" s="99"/>
      <c r="H101" s="103"/>
      <c r="I101" s="92"/>
      <c r="J101" s="92"/>
      <c r="K101" s="92"/>
      <c r="L101" s="92"/>
      <c r="M101" s="92"/>
      <c r="N101" s="92"/>
      <c r="O101" s="92"/>
      <c r="P101" s="92"/>
    </row>
    <row r="102" spans="1:16" s="93" customFormat="1" ht="17.25" customHeight="1" x14ac:dyDescent="0.25">
      <c r="A102" s="34">
        <v>91</v>
      </c>
      <c r="B102" s="104" t="s">
        <v>707</v>
      </c>
      <c r="C102" s="104" t="s">
        <v>144</v>
      </c>
      <c r="D102" s="104" t="s">
        <v>67</v>
      </c>
      <c r="E102" s="39">
        <v>85</v>
      </c>
      <c r="F102" s="34" t="s">
        <v>32</v>
      </c>
      <c r="G102" s="99"/>
      <c r="H102" s="103"/>
      <c r="I102" s="92"/>
      <c r="J102" s="92"/>
      <c r="K102" s="92"/>
      <c r="L102" s="92"/>
      <c r="M102" s="92"/>
      <c r="N102" s="92"/>
      <c r="O102" s="92"/>
      <c r="P102" s="92"/>
    </row>
    <row r="103" spans="1:16" s="93" customFormat="1" ht="17.25" customHeight="1" x14ac:dyDescent="0.25">
      <c r="A103" s="34">
        <v>92</v>
      </c>
      <c r="B103" s="104" t="s">
        <v>708</v>
      </c>
      <c r="C103" s="104" t="s">
        <v>263</v>
      </c>
      <c r="D103" s="104" t="s">
        <v>24</v>
      </c>
      <c r="E103" s="39">
        <v>85</v>
      </c>
      <c r="F103" s="34" t="s">
        <v>32</v>
      </c>
      <c r="G103" s="99"/>
      <c r="H103" s="103"/>
      <c r="I103" s="92"/>
      <c r="J103" s="92"/>
      <c r="K103" s="92"/>
      <c r="L103" s="92"/>
      <c r="M103" s="92"/>
      <c r="N103" s="92"/>
      <c r="O103" s="92"/>
      <c r="P103" s="92"/>
    </row>
    <row r="104" spans="1:16" s="93" customFormat="1" ht="17.25" customHeight="1" x14ac:dyDescent="0.25">
      <c r="A104" s="34">
        <v>93</v>
      </c>
      <c r="B104" s="104" t="s">
        <v>709</v>
      </c>
      <c r="C104" s="104" t="s">
        <v>710</v>
      </c>
      <c r="D104" s="104" t="s">
        <v>13</v>
      </c>
      <c r="E104" s="39">
        <v>85</v>
      </c>
      <c r="F104" s="39" t="s">
        <v>32</v>
      </c>
      <c r="G104" s="99"/>
      <c r="H104" s="103"/>
      <c r="I104" s="92"/>
      <c r="J104" s="92"/>
      <c r="K104" s="92"/>
      <c r="L104" s="92"/>
      <c r="M104" s="92"/>
      <c r="N104" s="92"/>
      <c r="O104" s="92"/>
      <c r="P104" s="92"/>
    </row>
    <row r="105" spans="1:16" s="93" customFormat="1" ht="17.25" customHeight="1" x14ac:dyDescent="0.25">
      <c r="A105" s="34">
        <v>94</v>
      </c>
      <c r="B105" s="104" t="s">
        <v>711</v>
      </c>
      <c r="C105" s="104" t="s">
        <v>101</v>
      </c>
      <c r="D105" s="104" t="s">
        <v>25</v>
      </c>
      <c r="E105" s="39">
        <v>85</v>
      </c>
      <c r="F105" s="34" t="s">
        <v>32</v>
      </c>
      <c r="G105" s="99"/>
      <c r="H105" s="103"/>
      <c r="I105" s="92"/>
      <c r="J105" s="92"/>
      <c r="K105" s="92"/>
      <c r="L105" s="92"/>
      <c r="M105" s="92"/>
      <c r="N105" s="92"/>
      <c r="O105" s="92"/>
      <c r="P105" s="92"/>
    </row>
    <row r="106" spans="1:16" s="93" customFormat="1" ht="17.25" customHeight="1" x14ac:dyDescent="0.25">
      <c r="A106" s="34">
        <v>95</v>
      </c>
      <c r="B106" s="104" t="s">
        <v>712</v>
      </c>
      <c r="C106" s="104" t="s">
        <v>82</v>
      </c>
      <c r="D106" s="104" t="s">
        <v>49</v>
      </c>
      <c r="E106" s="34">
        <v>83</v>
      </c>
      <c r="F106" s="34" t="s">
        <v>32</v>
      </c>
      <c r="G106" s="102"/>
      <c r="H106" s="103"/>
      <c r="I106" s="92"/>
      <c r="J106" s="92"/>
      <c r="K106" s="92"/>
      <c r="L106" s="92"/>
      <c r="M106" s="92"/>
      <c r="N106" s="92"/>
      <c r="O106" s="92"/>
      <c r="P106" s="92"/>
    </row>
    <row r="107" spans="1:16" s="93" customFormat="1" ht="17.25" customHeight="1" x14ac:dyDescent="0.25">
      <c r="A107" s="34">
        <v>96</v>
      </c>
      <c r="B107" s="104" t="s">
        <v>713</v>
      </c>
      <c r="C107" s="104" t="s">
        <v>14</v>
      </c>
      <c r="D107" s="104" t="s">
        <v>274</v>
      </c>
      <c r="E107" s="34">
        <v>82</v>
      </c>
      <c r="F107" s="34" t="s">
        <v>32</v>
      </c>
      <c r="G107" s="102"/>
      <c r="H107" s="103"/>
      <c r="I107" s="92"/>
      <c r="J107" s="92"/>
      <c r="K107" s="92"/>
      <c r="L107" s="92"/>
      <c r="M107" s="92"/>
      <c r="N107" s="92"/>
      <c r="O107" s="92"/>
      <c r="P107" s="92"/>
    </row>
    <row r="108" spans="1:16" s="93" customFormat="1" ht="17.25" customHeight="1" x14ac:dyDescent="0.25">
      <c r="A108" s="34">
        <v>97</v>
      </c>
      <c r="B108" s="104" t="s">
        <v>714</v>
      </c>
      <c r="C108" s="104" t="s">
        <v>316</v>
      </c>
      <c r="D108" s="104" t="s">
        <v>137</v>
      </c>
      <c r="E108" s="39">
        <v>82</v>
      </c>
      <c r="F108" s="34" t="s">
        <v>32</v>
      </c>
      <c r="G108" s="99"/>
      <c r="H108" s="103"/>
      <c r="I108" s="92"/>
      <c r="J108" s="92"/>
      <c r="K108" s="92"/>
      <c r="L108" s="92"/>
      <c r="M108" s="92"/>
      <c r="N108" s="92"/>
      <c r="O108" s="92"/>
      <c r="P108" s="92"/>
    </row>
    <row r="109" spans="1:16" s="93" customFormat="1" ht="17.25" customHeight="1" x14ac:dyDescent="0.25">
      <c r="A109" s="34">
        <v>98</v>
      </c>
      <c r="B109" s="104" t="s">
        <v>715</v>
      </c>
      <c r="C109" s="104" t="s">
        <v>179</v>
      </c>
      <c r="D109" s="104" t="s">
        <v>36</v>
      </c>
      <c r="E109" s="34">
        <v>81</v>
      </c>
      <c r="F109" s="34" t="s">
        <v>32</v>
      </c>
      <c r="G109" s="102"/>
      <c r="H109" s="103"/>
      <c r="I109" s="92"/>
      <c r="J109" s="92"/>
      <c r="K109" s="92"/>
      <c r="L109" s="92"/>
      <c r="M109" s="92"/>
      <c r="N109" s="92"/>
      <c r="O109" s="92"/>
      <c r="P109" s="92"/>
    </row>
    <row r="110" spans="1:16" s="93" customFormat="1" ht="17.25" customHeight="1" x14ac:dyDescent="0.25">
      <c r="A110" s="34">
        <v>99</v>
      </c>
      <c r="B110" s="104" t="s">
        <v>716</v>
      </c>
      <c r="C110" s="104" t="s">
        <v>717</v>
      </c>
      <c r="D110" s="104" t="s">
        <v>174</v>
      </c>
      <c r="E110" s="34">
        <v>81</v>
      </c>
      <c r="F110" s="34" t="s">
        <v>32</v>
      </c>
      <c r="G110" s="102"/>
      <c r="H110" s="103"/>
      <c r="I110" s="92"/>
      <c r="J110" s="92"/>
      <c r="K110" s="92"/>
      <c r="L110" s="92"/>
      <c r="M110" s="92"/>
      <c r="N110" s="92"/>
      <c r="O110" s="92"/>
      <c r="P110" s="92"/>
    </row>
    <row r="111" spans="1:16" s="93" customFormat="1" ht="17.25" customHeight="1" x14ac:dyDescent="0.25">
      <c r="A111" s="34">
        <v>100</v>
      </c>
      <c r="B111" s="104" t="s">
        <v>718</v>
      </c>
      <c r="C111" s="104" t="s">
        <v>719</v>
      </c>
      <c r="D111" s="104" t="s">
        <v>15</v>
      </c>
      <c r="E111" s="34">
        <v>81</v>
      </c>
      <c r="F111" s="34" t="s">
        <v>32</v>
      </c>
      <c r="G111" s="102"/>
      <c r="H111" s="103"/>
      <c r="I111" s="92"/>
      <c r="J111" s="92"/>
      <c r="K111" s="92"/>
      <c r="L111" s="92"/>
      <c r="M111" s="92"/>
      <c r="N111" s="92"/>
      <c r="O111" s="92"/>
      <c r="P111" s="92"/>
    </row>
    <row r="112" spans="1:16" s="93" customFormat="1" ht="17.25" customHeight="1" x14ac:dyDescent="0.25">
      <c r="A112" s="34">
        <v>101</v>
      </c>
      <c r="B112" s="104" t="s">
        <v>720</v>
      </c>
      <c r="C112" s="104" t="s">
        <v>78</v>
      </c>
      <c r="D112" s="104" t="s">
        <v>59</v>
      </c>
      <c r="E112" s="34">
        <v>81</v>
      </c>
      <c r="F112" s="34" t="s">
        <v>32</v>
      </c>
      <c r="G112" s="102"/>
      <c r="H112" s="103"/>
      <c r="I112" s="92"/>
      <c r="J112" s="92"/>
      <c r="K112" s="92"/>
      <c r="L112" s="92"/>
      <c r="M112" s="92"/>
      <c r="N112" s="92"/>
      <c r="O112" s="92"/>
      <c r="P112" s="92"/>
    </row>
    <row r="113" spans="1:16" s="93" customFormat="1" ht="17.25" customHeight="1" x14ac:dyDescent="0.25">
      <c r="A113" s="34">
        <v>102</v>
      </c>
      <c r="B113" s="104" t="s">
        <v>721</v>
      </c>
      <c r="C113" s="104" t="s">
        <v>82</v>
      </c>
      <c r="D113" s="104" t="s">
        <v>59</v>
      </c>
      <c r="E113" s="34">
        <v>81</v>
      </c>
      <c r="F113" s="34" t="s">
        <v>32</v>
      </c>
      <c r="G113" s="99"/>
      <c r="H113" s="103"/>
      <c r="I113" s="92"/>
      <c r="J113" s="92"/>
      <c r="K113" s="92"/>
      <c r="L113" s="92"/>
      <c r="M113" s="92"/>
      <c r="N113" s="92"/>
      <c r="O113" s="92"/>
      <c r="P113" s="92"/>
    </row>
    <row r="114" spans="1:16" s="93" customFormat="1" ht="17.25" customHeight="1" x14ac:dyDescent="0.25">
      <c r="A114" s="34">
        <v>103</v>
      </c>
      <c r="B114" s="104" t="s">
        <v>722</v>
      </c>
      <c r="C114" s="104" t="s">
        <v>723</v>
      </c>
      <c r="D114" s="104" t="s">
        <v>724</v>
      </c>
      <c r="E114" s="39">
        <v>81</v>
      </c>
      <c r="F114" s="34" t="s">
        <v>32</v>
      </c>
      <c r="G114" s="99"/>
      <c r="H114" s="103"/>
      <c r="I114" s="92"/>
      <c r="J114" s="92"/>
      <c r="K114" s="92"/>
      <c r="L114" s="92"/>
      <c r="M114" s="92"/>
      <c r="N114" s="92"/>
      <c r="O114" s="92"/>
      <c r="P114" s="92"/>
    </row>
    <row r="115" spans="1:16" s="93" customFormat="1" ht="17.25" customHeight="1" x14ac:dyDescent="0.25">
      <c r="A115" s="34">
        <v>104</v>
      </c>
      <c r="B115" s="104" t="s">
        <v>725</v>
      </c>
      <c r="C115" s="104" t="s">
        <v>726</v>
      </c>
      <c r="D115" s="104" t="s">
        <v>26</v>
      </c>
      <c r="E115" s="39">
        <v>81</v>
      </c>
      <c r="F115" s="34" t="s">
        <v>32</v>
      </c>
      <c r="G115" s="99"/>
      <c r="H115" s="103"/>
      <c r="I115" s="92"/>
      <c r="J115" s="92"/>
      <c r="K115" s="92"/>
      <c r="L115" s="92"/>
      <c r="M115" s="92"/>
      <c r="N115" s="92"/>
      <c r="O115" s="92"/>
      <c r="P115" s="92"/>
    </row>
    <row r="116" spans="1:16" s="93" customFormat="1" ht="17.25" customHeight="1" x14ac:dyDescent="0.25">
      <c r="A116" s="34">
        <v>105</v>
      </c>
      <c r="B116" s="104" t="s">
        <v>727</v>
      </c>
      <c r="C116" s="104" t="s">
        <v>129</v>
      </c>
      <c r="D116" s="104" t="s">
        <v>26</v>
      </c>
      <c r="E116" s="39">
        <v>81</v>
      </c>
      <c r="F116" s="34" t="s">
        <v>32</v>
      </c>
      <c r="G116" s="99"/>
      <c r="H116" s="103"/>
      <c r="I116" s="92"/>
      <c r="J116" s="92"/>
      <c r="K116" s="92"/>
      <c r="L116" s="92"/>
      <c r="M116" s="92"/>
      <c r="N116" s="92"/>
      <c r="O116" s="92"/>
      <c r="P116" s="92"/>
    </row>
    <row r="117" spans="1:16" s="93" customFormat="1" ht="17.25" customHeight="1" x14ac:dyDescent="0.25">
      <c r="A117" s="34">
        <v>106</v>
      </c>
      <c r="B117" s="104" t="s">
        <v>728</v>
      </c>
      <c r="C117" s="104" t="s">
        <v>729</v>
      </c>
      <c r="D117" s="104" t="s">
        <v>13</v>
      </c>
      <c r="E117" s="39">
        <v>81</v>
      </c>
      <c r="F117" s="34" t="s">
        <v>32</v>
      </c>
      <c r="G117" s="99"/>
      <c r="H117" s="103"/>
      <c r="I117" s="92"/>
      <c r="J117" s="92"/>
      <c r="K117" s="92"/>
      <c r="L117" s="92"/>
      <c r="M117" s="92"/>
      <c r="N117" s="92"/>
      <c r="O117" s="92"/>
      <c r="P117" s="92"/>
    </row>
    <row r="118" spans="1:16" s="93" customFormat="1" ht="17.25" customHeight="1" x14ac:dyDescent="0.25">
      <c r="A118" s="34">
        <v>107</v>
      </c>
      <c r="B118" s="104" t="s">
        <v>730</v>
      </c>
      <c r="C118" s="104" t="s">
        <v>731</v>
      </c>
      <c r="D118" s="104" t="s">
        <v>16</v>
      </c>
      <c r="E118" s="34">
        <v>80</v>
      </c>
      <c r="F118" s="34" t="s">
        <v>32</v>
      </c>
      <c r="G118" s="102"/>
      <c r="H118" s="103"/>
      <c r="I118" s="92"/>
      <c r="J118" s="92"/>
      <c r="K118" s="92"/>
      <c r="L118" s="92"/>
      <c r="M118" s="92"/>
      <c r="N118" s="92"/>
      <c r="O118" s="92"/>
      <c r="P118" s="92"/>
    </row>
    <row r="119" spans="1:16" s="93" customFormat="1" ht="17.25" customHeight="1" x14ac:dyDescent="0.25">
      <c r="A119" s="34">
        <v>108</v>
      </c>
      <c r="B119" s="104" t="s">
        <v>732</v>
      </c>
      <c r="C119" s="104" t="s">
        <v>19</v>
      </c>
      <c r="D119" s="104" t="s">
        <v>12</v>
      </c>
      <c r="E119" s="39">
        <v>80</v>
      </c>
      <c r="F119" s="34" t="s">
        <v>32</v>
      </c>
      <c r="G119" s="99"/>
      <c r="H119" s="103"/>
      <c r="I119" s="92"/>
      <c r="J119" s="92"/>
      <c r="K119" s="92"/>
      <c r="L119" s="92"/>
      <c r="M119" s="92"/>
      <c r="N119" s="92"/>
      <c r="O119" s="92"/>
      <c r="P119" s="92"/>
    </row>
    <row r="120" spans="1:16" s="93" customFormat="1" ht="17.25" customHeight="1" x14ac:dyDescent="0.25">
      <c r="A120" s="34">
        <v>109</v>
      </c>
      <c r="B120" s="104" t="s">
        <v>733</v>
      </c>
      <c r="C120" s="104" t="s">
        <v>734</v>
      </c>
      <c r="D120" s="104" t="s">
        <v>65</v>
      </c>
      <c r="E120" s="39">
        <v>80</v>
      </c>
      <c r="F120" s="39" t="s">
        <v>32</v>
      </c>
      <c r="G120" s="99"/>
      <c r="H120" s="103"/>
      <c r="I120" s="92"/>
      <c r="J120" s="92"/>
      <c r="K120" s="92"/>
      <c r="L120" s="92"/>
      <c r="M120" s="92"/>
      <c r="N120" s="92"/>
      <c r="O120" s="92"/>
      <c r="P120" s="92"/>
    </row>
    <row r="121" spans="1:16" s="93" customFormat="1" ht="24.75" customHeight="1" x14ac:dyDescent="0.25">
      <c r="A121" s="34">
        <v>110</v>
      </c>
      <c r="B121" s="104" t="s">
        <v>735</v>
      </c>
      <c r="C121" s="104" t="s">
        <v>232</v>
      </c>
      <c r="D121" s="104" t="s">
        <v>22</v>
      </c>
      <c r="E121" s="34">
        <v>64</v>
      </c>
      <c r="F121" s="34" t="s">
        <v>107</v>
      </c>
      <c r="G121" s="102"/>
      <c r="H121" s="103"/>
      <c r="I121" s="92"/>
      <c r="J121" s="92"/>
      <c r="K121" s="92"/>
      <c r="L121" s="92"/>
      <c r="M121" s="92"/>
      <c r="N121" s="92"/>
      <c r="O121" s="92"/>
      <c r="P121" s="92"/>
    </row>
    <row r="122" spans="1:16" s="93" customFormat="1" ht="24.75" customHeight="1" x14ac:dyDescent="0.25">
      <c r="A122" s="34">
        <v>111</v>
      </c>
      <c r="B122" s="104" t="s">
        <v>736</v>
      </c>
      <c r="C122" s="104" t="s">
        <v>564</v>
      </c>
      <c r="D122" s="104" t="s">
        <v>36</v>
      </c>
      <c r="E122" s="34">
        <v>0</v>
      </c>
      <c r="F122" s="34" t="s">
        <v>369</v>
      </c>
      <c r="G122" s="102" t="s">
        <v>366</v>
      </c>
      <c r="H122" s="103"/>
      <c r="I122" s="92"/>
      <c r="J122" s="92"/>
      <c r="K122" s="92"/>
      <c r="L122" s="92"/>
      <c r="M122" s="92"/>
      <c r="N122" s="92"/>
      <c r="O122" s="92"/>
      <c r="P122" s="92"/>
    </row>
    <row r="123" spans="1:16" s="93" customFormat="1" ht="24.75" customHeight="1" x14ac:dyDescent="0.25">
      <c r="A123" s="34">
        <v>112</v>
      </c>
      <c r="B123" s="104" t="s">
        <v>737</v>
      </c>
      <c r="C123" s="104" t="s">
        <v>183</v>
      </c>
      <c r="D123" s="104" t="s">
        <v>8</v>
      </c>
      <c r="E123" s="34">
        <v>0</v>
      </c>
      <c r="F123" s="34" t="s">
        <v>369</v>
      </c>
      <c r="G123" s="102" t="s">
        <v>366</v>
      </c>
      <c r="H123" s="103"/>
      <c r="I123" s="92"/>
      <c r="J123" s="92"/>
      <c r="K123" s="92"/>
      <c r="L123" s="92"/>
      <c r="M123" s="92"/>
      <c r="N123" s="92"/>
      <c r="O123" s="92"/>
      <c r="P123" s="92"/>
    </row>
    <row r="124" spans="1:16" s="93" customFormat="1" ht="24.75" customHeight="1" x14ac:dyDescent="0.25">
      <c r="A124" s="34">
        <v>113</v>
      </c>
      <c r="B124" s="104" t="s">
        <v>738</v>
      </c>
      <c r="C124" s="104" t="s">
        <v>739</v>
      </c>
      <c r="D124" s="104" t="s">
        <v>176</v>
      </c>
      <c r="E124" s="34">
        <v>0</v>
      </c>
      <c r="F124" s="34" t="s">
        <v>369</v>
      </c>
      <c r="G124" s="102" t="s">
        <v>366</v>
      </c>
      <c r="H124" s="103"/>
      <c r="I124" s="92"/>
      <c r="J124" s="92"/>
      <c r="K124" s="92"/>
      <c r="L124" s="92"/>
      <c r="M124" s="92"/>
      <c r="N124" s="92"/>
      <c r="O124" s="92"/>
      <c r="P124" s="92"/>
    </row>
    <row r="125" spans="1:16" s="93" customFormat="1" ht="24.75" customHeight="1" x14ac:dyDescent="0.25">
      <c r="A125" s="34">
        <v>114</v>
      </c>
      <c r="B125" s="104" t="s">
        <v>740</v>
      </c>
      <c r="C125" s="104" t="s">
        <v>741</v>
      </c>
      <c r="D125" s="104" t="s">
        <v>26</v>
      </c>
      <c r="E125" s="34">
        <v>0</v>
      </c>
      <c r="F125" s="34" t="s">
        <v>369</v>
      </c>
      <c r="G125" s="102" t="s">
        <v>366</v>
      </c>
      <c r="H125" s="103"/>
      <c r="I125" s="92"/>
      <c r="J125" s="92"/>
      <c r="K125" s="92"/>
      <c r="L125" s="92"/>
      <c r="M125" s="92"/>
      <c r="N125" s="92"/>
      <c r="O125" s="92"/>
      <c r="P125" s="92"/>
    </row>
    <row r="126" spans="1:16" s="93" customFormat="1" ht="24.75" customHeight="1" x14ac:dyDescent="0.25">
      <c r="A126" s="34">
        <v>115</v>
      </c>
      <c r="B126" s="104" t="s">
        <v>742</v>
      </c>
      <c r="C126" s="104" t="s">
        <v>105</v>
      </c>
      <c r="D126" s="104" t="s">
        <v>131</v>
      </c>
      <c r="E126" s="34">
        <v>0</v>
      </c>
      <c r="F126" s="34" t="s">
        <v>369</v>
      </c>
      <c r="G126" s="102" t="s">
        <v>366</v>
      </c>
      <c r="H126" s="103"/>
      <c r="I126" s="92"/>
      <c r="J126" s="92"/>
      <c r="K126" s="92"/>
      <c r="L126" s="92"/>
      <c r="M126" s="92"/>
      <c r="N126" s="92"/>
      <c r="O126" s="92"/>
      <c r="P126" s="92"/>
    </row>
    <row r="127" spans="1:16" s="93" customFormat="1" ht="24.75" customHeight="1" x14ac:dyDescent="0.25">
      <c r="A127" s="39"/>
      <c r="B127" s="115" t="s">
        <v>743</v>
      </c>
      <c r="C127" s="116"/>
      <c r="D127" s="116"/>
      <c r="E127" s="39"/>
      <c r="F127" s="39"/>
      <c r="G127" s="99"/>
      <c r="H127" s="103"/>
      <c r="I127" s="92"/>
      <c r="J127" s="92"/>
      <c r="K127" s="92"/>
      <c r="L127" s="92"/>
      <c r="M127" s="92"/>
      <c r="N127" s="92"/>
      <c r="O127" s="92"/>
      <c r="P127" s="92"/>
    </row>
    <row r="128" spans="1:16" s="93" customFormat="1" ht="24.75" customHeight="1" x14ac:dyDescent="0.25">
      <c r="A128" s="117">
        <v>116</v>
      </c>
      <c r="B128" s="106" t="s">
        <v>744</v>
      </c>
      <c r="C128" s="106" t="s">
        <v>745</v>
      </c>
      <c r="D128" s="106" t="s">
        <v>28</v>
      </c>
      <c r="E128" s="118">
        <v>99</v>
      </c>
      <c r="F128" s="76" t="str">
        <f>IF(E128&gt;=90,"Xuất sắc",IF(E128&gt;=80,"Tốt",IF(E128&gt;=65,"Khá",IF(E128&gt;=50,"Trung bình","Yếu"))))</f>
        <v>Xuất sắc</v>
      </c>
      <c r="G128" s="99"/>
      <c r="H128" s="103"/>
      <c r="I128" s="92"/>
      <c r="J128" s="92"/>
      <c r="K128" s="92"/>
      <c r="L128" s="92"/>
      <c r="M128" s="92"/>
      <c r="N128" s="92"/>
      <c r="O128" s="92"/>
      <c r="P128" s="92"/>
    </row>
    <row r="129" spans="1:16" s="93" customFormat="1" ht="24.75" customHeight="1" x14ac:dyDescent="0.25">
      <c r="A129" s="117">
        <v>117</v>
      </c>
      <c r="B129" s="106" t="s">
        <v>746</v>
      </c>
      <c r="C129" s="106" t="s">
        <v>747</v>
      </c>
      <c r="D129" s="106" t="s">
        <v>23</v>
      </c>
      <c r="E129" s="118">
        <v>98</v>
      </c>
      <c r="F129" s="76" t="str">
        <f>IF(E129&gt;=90,"Xuất sắc",IF(E129&gt;=80,"Tốt",IF(E129&gt;=65,"Khá",IF(E129&gt;=50,"Trung bình","Yếu"))))</f>
        <v>Xuất sắc</v>
      </c>
      <c r="G129" s="99"/>
      <c r="H129" s="103"/>
      <c r="I129" s="92"/>
      <c r="J129" s="92"/>
      <c r="K129" s="92"/>
      <c r="L129" s="92"/>
      <c r="M129" s="92"/>
      <c r="N129" s="92"/>
      <c r="O129" s="92"/>
      <c r="P129" s="92"/>
    </row>
    <row r="130" spans="1:16" s="93" customFormat="1" ht="24.75" customHeight="1" x14ac:dyDescent="0.25">
      <c r="A130" s="117">
        <v>118</v>
      </c>
      <c r="B130" s="106" t="s">
        <v>748</v>
      </c>
      <c r="C130" s="106" t="s">
        <v>144</v>
      </c>
      <c r="D130" s="106" t="s">
        <v>67</v>
      </c>
      <c r="E130" s="118">
        <v>96</v>
      </c>
      <c r="F130" s="76" t="str">
        <f>IF(E130&gt;=90,"Xuất sắc",IF(E130&gt;=80,"Tốt",IF(E130&gt;=65,"Khá",IF(E130&gt;=50,"Trung bình","Yếu"))))</f>
        <v>Xuất sắc</v>
      </c>
      <c r="G130" s="99"/>
      <c r="H130" s="103"/>
      <c r="I130" s="92"/>
      <c r="J130" s="92"/>
      <c r="K130" s="92"/>
      <c r="L130" s="92"/>
      <c r="M130" s="92"/>
      <c r="N130" s="92"/>
      <c r="O130" s="92"/>
      <c r="P130" s="92"/>
    </row>
    <row r="131" spans="1:16" s="93" customFormat="1" ht="24.75" customHeight="1" x14ac:dyDescent="0.25">
      <c r="A131" s="117">
        <v>119</v>
      </c>
      <c r="B131" s="106" t="s">
        <v>749</v>
      </c>
      <c r="C131" s="106" t="s">
        <v>537</v>
      </c>
      <c r="D131" s="106" t="s">
        <v>9</v>
      </c>
      <c r="E131" s="118">
        <v>95</v>
      </c>
      <c r="F131" s="76" t="str">
        <f>IF(E131&gt;=90,"Xuất sắc",IF(E131&gt;=80,"Tốt",IF(E131&gt;=65,"Khá",IF(E131&gt;=50,"Trung bình","Yếu"))))</f>
        <v>Xuất sắc</v>
      </c>
      <c r="G131" s="99"/>
      <c r="H131" s="103"/>
      <c r="I131" s="92"/>
      <c r="J131" s="92"/>
      <c r="K131" s="92"/>
      <c r="L131" s="92"/>
      <c r="M131" s="92"/>
      <c r="N131" s="92"/>
      <c r="O131" s="92"/>
      <c r="P131" s="92"/>
    </row>
    <row r="132" spans="1:16" s="93" customFormat="1" ht="24.75" customHeight="1" x14ac:dyDescent="0.25">
      <c r="A132" s="117">
        <v>120</v>
      </c>
      <c r="B132" s="106" t="s">
        <v>750</v>
      </c>
      <c r="C132" s="106" t="s">
        <v>226</v>
      </c>
      <c r="D132" s="106" t="s">
        <v>121</v>
      </c>
      <c r="E132" s="118">
        <v>94</v>
      </c>
      <c r="F132" s="76" t="str">
        <f>IF(E132&gt;=90,"Xuất sắc",IF(E132&gt;=80,"Tốt",IF(E132&gt;=65,"Khá",IF(E132&gt;=50,"Trung bình","Yếu"))))</f>
        <v>Xuất sắc</v>
      </c>
      <c r="G132" s="99"/>
      <c r="H132" s="103"/>
      <c r="I132" s="92"/>
      <c r="J132" s="92"/>
      <c r="K132" s="92"/>
      <c r="L132" s="92"/>
      <c r="M132" s="92"/>
      <c r="N132" s="92"/>
      <c r="O132" s="92"/>
      <c r="P132" s="92"/>
    </row>
    <row r="133" spans="1:16" s="93" customFormat="1" ht="24.75" customHeight="1" x14ac:dyDescent="0.25">
      <c r="A133" s="117">
        <v>121</v>
      </c>
      <c r="B133" s="106" t="s">
        <v>751</v>
      </c>
      <c r="C133" s="106" t="s">
        <v>752</v>
      </c>
      <c r="D133" s="106" t="s">
        <v>10</v>
      </c>
      <c r="E133" s="118">
        <v>92</v>
      </c>
      <c r="F133" s="76" t="str">
        <f>IF(E133&gt;=90,"Xuất sắc",IF(E133&gt;=80,"Tốt",IF(E133&gt;=65,"Khá",IF(E133&gt;=50,"Trung bình","Yếu"))))</f>
        <v>Xuất sắc</v>
      </c>
      <c r="G133" s="99"/>
      <c r="H133" s="103"/>
      <c r="I133" s="92"/>
      <c r="J133" s="92"/>
      <c r="K133" s="92"/>
      <c r="L133" s="92"/>
      <c r="M133" s="92"/>
      <c r="N133" s="92"/>
      <c r="O133" s="92"/>
      <c r="P133" s="92"/>
    </row>
    <row r="134" spans="1:16" s="93" customFormat="1" ht="24.75" customHeight="1" x14ac:dyDescent="0.25">
      <c r="A134" s="117">
        <v>122</v>
      </c>
      <c r="B134" s="106" t="s">
        <v>753</v>
      </c>
      <c r="C134" s="106" t="s">
        <v>46</v>
      </c>
      <c r="D134" s="106" t="s">
        <v>72</v>
      </c>
      <c r="E134" s="118">
        <v>92</v>
      </c>
      <c r="F134" s="76" t="str">
        <f>IF(E134&gt;=90,"Xuất sắc",IF(E134&gt;=80,"Tốt",IF(E134&gt;=65,"Khá",IF(E134&gt;=50,"Trung bình","Yếu"))))</f>
        <v>Xuất sắc</v>
      </c>
      <c r="G134" s="99"/>
      <c r="H134" s="103"/>
      <c r="I134" s="92"/>
      <c r="J134" s="92"/>
      <c r="K134" s="92"/>
      <c r="L134" s="92"/>
      <c r="M134" s="92"/>
      <c r="N134" s="92"/>
      <c r="O134" s="92"/>
      <c r="P134" s="92"/>
    </row>
    <row r="135" spans="1:16" s="93" customFormat="1" ht="24.75" customHeight="1" x14ac:dyDescent="0.25">
      <c r="A135" s="117">
        <v>123</v>
      </c>
      <c r="B135" s="106" t="s">
        <v>754</v>
      </c>
      <c r="C135" s="106" t="s">
        <v>755</v>
      </c>
      <c r="D135" s="106" t="s">
        <v>9</v>
      </c>
      <c r="E135" s="118">
        <v>91</v>
      </c>
      <c r="F135" s="76" t="str">
        <f>IF(E135&gt;=90,"Xuất sắc",IF(E135&gt;=80,"Tốt",IF(E135&gt;=65,"Khá",IF(E135&gt;=50,"Trung bình","Yếu"))))</f>
        <v>Xuất sắc</v>
      </c>
      <c r="G135" s="99"/>
      <c r="H135" s="103"/>
      <c r="I135" s="92"/>
      <c r="J135" s="92"/>
      <c r="K135" s="92"/>
      <c r="L135" s="92"/>
      <c r="M135" s="92"/>
      <c r="N135" s="92"/>
      <c r="O135" s="92"/>
      <c r="P135" s="92"/>
    </row>
    <row r="136" spans="1:16" s="93" customFormat="1" ht="24.75" customHeight="1" x14ac:dyDescent="0.25">
      <c r="A136" s="117">
        <v>124</v>
      </c>
      <c r="B136" s="106" t="s">
        <v>756</v>
      </c>
      <c r="C136" s="106" t="s">
        <v>114</v>
      </c>
      <c r="D136" s="106" t="s">
        <v>15</v>
      </c>
      <c r="E136" s="118">
        <v>90</v>
      </c>
      <c r="F136" s="76" t="str">
        <f>IF(E136&gt;=90,"Xuất sắc",IF(E136&gt;=80,"Tốt",IF(E136&gt;=65,"Khá",IF(E136&gt;=50,"Trung bình","Yếu"))))</f>
        <v>Xuất sắc</v>
      </c>
      <c r="G136" s="99"/>
      <c r="H136" s="103"/>
      <c r="I136" s="92"/>
      <c r="J136" s="92"/>
      <c r="K136" s="92"/>
      <c r="L136" s="92"/>
      <c r="M136" s="92"/>
      <c r="N136" s="92"/>
      <c r="O136" s="92"/>
      <c r="P136" s="92"/>
    </row>
    <row r="137" spans="1:16" s="93" customFormat="1" ht="24.75" customHeight="1" x14ac:dyDescent="0.25">
      <c r="A137" s="117">
        <v>125</v>
      </c>
      <c r="B137" s="106" t="s">
        <v>757</v>
      </c>
      <c r="C137" s="106" t="s">
        <v>155</v>
      </c>
      <c r="D137" s="106" t="s">
        <v>30</v>
      </c>
      <c r="E137" s="118">
        <v>90</v>
      </c>
      <c r="F137" s="76" t="str">
        <f>IF(E137&gt;=90,"Xuất sắc",IF(E137&gt;=80,"Tốt",IF(E137&gt;=65,"Khá",IF(E137&gt;=50,"Trung bình","Yếu"))))</f>
        <v>Xuất sắc</v>
      </c>
      <c r="G137" s="99"/>
      <c r="H137" s="103"/>
      <c r="I137" s="92"/>
      <c r="J137" s="92"/>
      <c r="K137" s="92"/>
      <c r="L137" s="92"/>
      <c r="M137" s="92"/>
      <c r="N137" s="92"/>
      <c r="O137" s="92"/>
      <c r="P137" s="92"/>
    </row>
    <row r="138" spans="1:16" s="93" customFormat="1" ht="24.75" customHeight="1" x14ac:dyDescent="0.25">
      <c r="A138" s="117">
        <v>126</v>
      </c>
      <c r="B138" s="106" t="s">
        <v>758</v>
      </c>
      <c r="C138" s="106" t="s">
        <v>759</v>
      </c>
      <c r="D138" s="106" t="s">
        <v>111</v>
      </c>
      <c r="E138" s="118">
        <v>90</v>
      </c>
      <c r="F138" s="76" t="str">
        <f>IF(E138&gt;=90,"Xuất sắc",IF(E138&gt;=80,"Tốt",IF(E138&gt;=65,"Khá",IF(E138&gt;=50,"Trung bình","Yếu"))))</f>
        <v>Xuất sắc</v>
      </c>
      <c r="G138" s="99"/>
      <c r="H138" s="103"/>
      <c r="I138" s="92"/>
      <c r="J138" s="92"/>
      <c r="K138" s="92"/>
      <c r="L138" s="92"/>
      <c r="M138" s="92"/>
      <c r="N138" s="92"/>
      <c r="O138" s="92"/>
      <c r="P138" s="92"/>
    </row>
    <row r="139" spans="1:16" s="93" customFormat="1" ht="24.75" customHeight="1" x14ac:dyDescent="0.25">
      <c r="A139" s="117">
        <v>127</v>
      </c>
      <c r="B139" s="106" t="s">
        <v>760</v>
      </c>
      <c r="C139" s="106" t="s">
        <v>89</v>
      </c>
      <c r="D139" s="106" t="s">
        <v>23</v>
      </c>
      <c r="E139" s="118">
        <v>90</v>
      </c>
      <c r="F139" s="76" t="str">
        <f>IF(E139&gt;=90,"Xuất sắc",IF(E139&gt;=80,"Tốt",IF(E139&gt;=65,"Khá",IF(E139&gt;=50,"Trung bình","Yếu"))))</f>
        <v>Xuất sắc</v>
      </c>
      <c r="G139" s="99"/>
      <c r="H139" s="103"/>
      <c r="I139" s="92"/>
      <c r="J139" s="92"/>
      <c r="K139" s="92"/>
      <c r="L139" s="92"/>
      <c r="M139" s="92"/>
      <c r="N139" s="92"/>
      <c r="O139" s="92"/>
      <c r="P139" s="92"/>
    </row>
    <row r="140" spans="1:16" s="93" customFormat="1" ht="24.75" customHeight="1" x14ac:dyDescent="0.25">
      <c r="A140" s="117">
        <v>128</v>
      </c>
      <c r="B140" s="106" t="s">
        <v>761</v>
      </c>
      <c r="C140" s="106" t="s">
        <v>762</v>
      </c>
      <c r="D140" s="106" t="s">
        <v>178</v>
      </c>
      <c r="E140" s="118">
        <v>90</v>
      </c>
      <c r="F140" s="76" t="str">
        <f>IF(E140&gt;=90,"Xuất sắc",IF(E140&gt;=80,"Tốt",IF(E140&gt;=65,"Khá",IF(E140&gt;=50,"Trung bình","Yếu"))))</f>
        <v>Xuất sắc</v>
      </c>
      <c r="G140" s="99"/>
      <c r="H140" s="103"/>
      <c r="I140" s="92"/>
      <c r="J140" s="92"/>
      <c r="K140" s="92"/>
      <c r="L140" s="92"/>
      <c r="M140" s="92"/>
      <c r="N140" s="92"/>
      <c r="O140" s="92"/>
      <c r="P140" s="92"/>
    </row>
    <row r="141" spans="1:16" s="93" customFormat="1" ht="24.75" customHeight="1" x14ac:dyDescent="0.25">
      <c r="A141" s="117">
        <v>129</v>
      </c>
      <c r="B141" s="106" t="s">
        <v>763</v>
      </c>
      <c r="C141" s="106" t="s">
        <v>50</v>
      </c>
      <c r="D141" s="106" t="s">
        <v>178</v>
      </c>
      <c r="E141" s="118">
        <v>90</v>
      </c>
      <c r="F141" s="76" t="str">
        <f>IF(E141&gt;=90,"Xuất sắc",IF(E141&gt;=80,"Tốt",IF(E141&gt;=65,"Khá",IF(E141&gt;=50,"Trung bình","Yếu"))))</f>
        <v>Xuất sắc</v>
      </c>
      <c r="G141" s="99"/>
      <c r="H141" s="103"/>
      <c r="I141" s="92"/>
      <c r="J141" s="92"/>
      <c r="K141" s="92"/>
      <c r="L141" s="92"/>
      <c r="M141" s="92"/>
      <c r="N141" s="92"/>
      <c r="O141" s="92"/>
      <c r="P141" s="92"/>
    </row>
    <row r="142" spans="1:16" s="93" customFormat="1" ht="24.75" customHeight="1" x14ac:dyDescent="0.25">
      <c r="A142" s="117">
        <v>130</v>
      </c>
      <c r="B142" s="106" t="s">
        <v>764</v>
      </c>
      <c r="C142" s="106" t="s">
        <v>14</v>
      </c>
      <c r="D142" s="106" t="s">
        <v>67</v>
      </c>
      <c r="E142" s="118">
        <v>90</v>
      </c>
      <c r="F142" s="76" t="str">
        <f>IF(E142&gt;=90,"Xuất sắc",IF(E142&gt;=80,"Tốt",IF(E142&gt;=65,"Khá",IF(E142&gt;=50,"Trung bình","Yếu"))))</f>
        <v>Xuất sắc</v>
      </c>
      <c r="G142" s="99"/>
      <c r="H142" s="103"/>
      <c r="I142" s="92"/>
      <c r="J142" s="92"/>
      <c r="K142" s="92"/>
      <c r="L142" s="92"/>
      <c r="M142" s="92"/>
      <c r="N142" s="92"/>
      <c r="O142" s="92"/>
      <c r="P142" s="92"/>
    </row>
    <row r="143" spans="1:16" s="93" customFormat="1" ht="24.75" customHeight="1" x14ac:dyDescent="0.25">
      <c r="A143" s="117">
        <v>131</v>
      </c>
      <c r="B143" s="106" t="s">
        <v>765</v>
      </c>
      <c r="C143" s="106" t="s">
        <v>110</v>
      </c>
      <c r="D143" s="106" t="s">
        <v>187</v>
      </c>
      <c r="E143" s="118">
        <v>90</v>
      </c>
      <c r="F143" s="76" t="str">
        <f>IF(E143&gt;=90,"Xuất sắc",IF(E143&gt;=80,"Tốt",IF(E143&gt;=65,"Khá",IF(E143&gt;=50,"Trung bình","Yếu"))))</f>
        <v>Xuất sắc</v>
      </c>
      <c r="G143" s="99"/>
      <c r="H143" s="103"/>
      <c r="I143" s="92"/>
      <c r="J143" s="92"/>
      <c r="K143" s="92"/>
      <c r="L143" s="92"/>
      <c r="M143" s="92"/>
      <c r="N143" s="92"/>
      <c r="O143" s="92"/>
      <c r="P143" s="92"/>
    </row>
    <row r="144" spans="1:16" s="93" customFormat="1" ht="24.75" customHeight="1" x14ac:dyDescent="0.25">
      <c r="A144" s="117">
        <v>132</v>
      </c>
      <c r="B144" s="106" t="s">
        <v>766</v>
      </c>
      <c r="C144" s="106" t="s">
        <v>767</v>
      </c>
      <c r="D144" s="106" t="s">
        <v>768</v>
      </c>
      <c r="E144" s="118">
        <v>90</v>
      </c>
      <c r="F144" s="76" t="str">
        <f>IF(E144&gt;=90,"Xuất sắc",IF(E144&gt;=80,"Tốt",IF(E144&gt;=65,"Khá",IF(E144&gt;=50,"Trung bình","Yếu"))))</f>
        <v>Xuất sắc</v>
      </c>
      <c r="G144" s="99"/>
      <c r="H144" s="103"/>
      <c r="I144" s="92"/>
      <c r="J144" s="92"/>
      <c r="K144" s="92"/>
      <c r="L144" s="92"/>
      <c r="M144" s="92"/>
      <c r="N144" s="92"/>
      <c r="O144" s="92"/>
      <c r="P144" s="92"/>
    </row>
    <row r="145" spans="1:16" s="93" customFormat="1" ht="24.75" customHeight="1" x14ac:dyDescent="0.25">
      <c r="A145" s="117">
        <v>133</v>
      </c>
      <c r="B145" s="106" t="s">
        <v>769</v>
      </c>
      <c r="C145" s="106" t="s">
        <v>54</v>
      </c>
      <c r="D145" s="106" t="s">
        <v>770</v>
      </c>
      <c r="E145" s="118">
        <v>90</v>
      </c>
      <c r="F145" s="76" t="str">
        <f>IF(E145&gt;=90,"Xuất sắc",IF(E145&gt;=80,"Tốt",IF(E145&gt;=65,"Khá",IF(E145&gt;=50,"Trung bình","Yếu"))))</f>
        <v>Xuất sắc</v>
      </c>
      <c r="G145" s="99"/>
      <c r="H145" s="103"/>
      <c r="I145" s="92"/>
      <c r="J145" s="92"/>
      <c r="K145" s="92"/>
      <c r="L145" s="92"/>
      <c r="M145" s="92"/>
      <c r="N145" s="92"/>
      <c r="O145" s="92"/>
      <c r="P145" s="92"/>
    </row>
    <row r="146" spans="1:16" s="93" customFormat="1" ht="17.25" customHeight="1" x14ac:dyDescent="0.25">
      <c r="A146" s="117">
        <v>134</v>
      </c>
      <c r="B146" s="106" t="s">
        <v>771</v>
      </c>
      <c r="C146" s="106" t="s">
        <v>772</v>
      </c>
      <c r="D146" s="106" t="s">
        <v>36</v>
      </c>
      <c r="E146" s="118">
        <v>89</v>
      </c>
      <c r="F146" s="76" t="str">
        <f>IF(E146&gt;=90,"Xuất sắc",IF(E146&gt;=80,"Tốt",IF(E146&gt;=65,"Khá",IF(E146&gt;=50,"Trung bình","Yếu"))))</f>
        <v>Tốt</v>
      </c>
      <c r="G146" s="99"/>
      <c r="H146" s="103"/>
      <c r="I146" s="92"/>
      <c r="J146" s="92"/>
      <c r="K146" s="92"/>
      <c r="L146" s="92"/>
      <c r="M146" s="92"/>
      <c r="N146" s="92"/>
      <c r="O146" s="92"/>
      <c r="P146" s="92"/>
    </row>
    <row r="147" spans="1:16" s="93" customFormat="1" ht="17.25" customHeight="1" x14ac:dyDescent="0.25">
      <c r="A147" s="117">
        <v>135</v>
      </c>
      <c r="B147" s="106" t="s">
        <v>773</v>
      </c>
      <c r="C147" s="106" t="s">
        <v>114</v>
      </c>
      <c r="D147" s="106" t="s">
        <v>28</v>
      </c>
      <c r="E147" s="118">
        <v>89</v>
      </c>
      <c r="F147" s="76" t="str">
        <f>IF(E147&gt;=90,"Xuất sắc",IF(E147&gt;=80,"Tốt",IF(E147&gt;=65,"Khá",IF(E147&gt;=50,"Trung bình","Yếu"))))</f>
        <v>Tốt</v>
      </c>
      <c r="G147" s="99"/>
      <c r="H147" s="103"/>
      <c r="I147" s="92"/>
      <c r="J147" s="92"/>
      <c r="K147" s="92"/>
      <c r="L147" s="92"/>
      <c r="M147" s="92"/>
      <c r="N147" s="92"/>
      <c r="O147" s="92"/>
      <c r="P147" s="92"/>
    </row>
    <row r="148" spans="1:16" s="93" customFormat="1" ht="17.25" customHeight="1" x14ac:dyDescent="0.25">
      <c r="A148" s="117">
        <v>136</v>
      </c>
      <c r="B148" s="106" t="s">
        <v>774</v>
      </c>
      <c r="C148" s="106" t="s">
        <v>506</v>
      </c>
      <c r="D148" s="106" t="s">
        <v>90</v>
      </c>
      <c r="E148" s="118">
        <v>89</v>
      </c>
      <c r="F148" s="76" t="str">
        <f>IF(E148&gt;=90,"Xuất sắc",IF(E148&gt;=80,"Tốt",IF(E148&gt;=65,"Khá",IF(E148&gt;=50,"Trung bình","Yếu"))))</f>
        <v>Tốt</v>
      </c>
      <c r="G148" s="99"/>
      <c r="H148" s="103"/>
      <c r="I148" s="92"/>
      <c r="J148" s="92"/>
      <c r="K148" s="92"/>
      <c r="L148" s="92"/>
      <c r="M148" s="92"/>
      <c r="N148" s="92"/>
      <c r="O148" s="92"/>
      <c r="P148" s="92"/>
    </row>
    <row r="149" spans="1:16" s="93" customFormat="1" ht="17.25" customHeight="1" x14ac:dyDescent="0.25">
      <c r="A149" s="117">
        <v>137</v>
      </c>
      <c r="B149" s="106" t="s">
        <v>775</v>
      </c>
      <c r="C149" s="106" t="s">
        <v>394</v>
      </c>
      <c r="D149" s="106" t="s">
        <v>67</v>
      </c>
      <c r="E149" s="118">
        <v>89</v>
      </c>
      <c r="F149" s="76" t="str">
        <f>IF(E149&gt;=90,"Xuất sắc",IF(E149&gt;=80,"Tốt",IF(E149&gt;=65,"Khá",IF(E149&gt;=50,"Trung bình","Yếu"))))</f>
        <v>Tốt</v>
      </c>
      <c r="G149" s="99"/>
      <c r="H149" s="103"/>
      <c r="I149" s="92"/>
      <c r="J149" s="92"/>
      <c r="K149" s="92"/>
      <c r="L149" s="92"/>
      <c r="M149" s="92"/>
      <c r="N149" s="92"/>
      <c r="O149" s="92"/>
      <c r="P149" s="92"/>
    </row>
    <row r="150" spans="1:16" s="93" customFormat="1" ht="17.25" customHeight="1" x14ac:dyDescent="0.25">
      <c r="A150" s="117">
        <v>138</v>
      </c>
      <c r="B150" s="106" t="s">
        <v>776</v>
      </c>
      <c r="C150" s="106" t="s">
        <v>777</v>
      </c>
      <c r="D150" s="106" t="s">
        <v>13</v>
      </c>
      <c r="E150" s="118">
        <v>89</v>
      </c>
      <c r="F150" s="76" t="str">
        <f>IF(E150&gt;=90,"Xuất sắc",IF(E150&gt;=80,"Tốt",IF(E150&gt;=65,"Khá",IF(E150&gt;=50,"Trung bình","Yếu"))))</f>
        <v>Tốt</v>
      </c>
      <c r="G150" s="99"/>
      <c r="H150" s="103"/>
      <c r="I150" s="92"/>
      <c r="J150" s="92"/>
      <c r="K150" s="92"/>
      <c r="L150" s="92"/>
      <c r="M150" s="92"/>
      <c r="N150" s="92"/>
      <c r="O150" s="92"/>
      <c r="P150" s="92"/>
    </row>
    <row r="151" spans="1:16" s="93" customFormat="1" ht="17.25" customHeight="1" x14ac:dyDescent="0.25">
      <c r="A151" s="117">
        <v>139</v>
      </c>
      <c r="B151" s="106" t="s">
        <v>778</v>
      </c>
      <c r="C151" s="106" t="s">
        <v>244</v>
      </c>
      <c r="D151" s="106" t="s">
        <v>347</v>
      </c>
      <c r="E151" s="118">
        <v>88</v>
      </c>
      <c r="F151" s="76" t="str">
        <f>IF(E151&gt;=90,"Xuất sắc",IF(E151&gt;=80,"Tốt",IF(E151&gt;=65,"Khá",IF(E151&gt;=50,"Trung bình","Yếu"))))</f>
        <v>Tốt</v>
      </c>
      <c r="G151" s="99"/>
      <c r="H151" s="103"/>
      <c r="I151" s="92"/>
      <c r="J151" s="92"/>
      <c r="K151" s="92"/>
      <c r="L151" s="92"/>
      <c r="M151" s="92"/>
      <c r="N151" s="92"/>
      <c r="O151" s="92"/>
      <c r="P151" s="92"/>
    </row>
    <row r="152" spans="1:16" s="93" customFormat="1" ht="17.25" customHeight="1" x14ac:dyDescent="0.25">
      <c r="A152" s="117">
        <v>140</v>
      </c>
      <c r="B152" s="106" t="s">
        <v>779</v>
      </c>
      <c r="C152" s="106" t="s">
        <v>265</v>
      </c>
      <c r="D152" s="106" t="s">
        <v>274</v>
      </c>
      <c r="E152" s="118">
        <v>86</v>
      </c>
      <c r="F152" s="76" t="str">
        <f>IF(E152&gt;=90,"Xuất sắc",IF(E152&gt;=80,"Tốt",IF(E152&gt;=65,"Khá",IF(E152&gt;=50,"Trung bình","Yếu"))))</f>
        <v>Tốt</v>
      </c>
      <c r="G152" s="99"/>
      <c r="H152" s="103"/>
      <c r="I152" s="92"/>
      <c r="J152" s="92"/>
      <c r="K152" s="92"/>
      <c r="L152" s="92"/>
      <c r="M152" s="92"/>
      <c r="N152" s="92"/>
      <c r="O152" s="92"/>
      <c r="P152" s="92"/>
    </row>
    <row r="153" spans="1:16" s="93" customFormat="1" ht="17.25" customHeight="1" x14ac:dyDescent="0.25">
      <c r="A153" s="117">
        <v>141</v>
      </c>
      <c r="B153" s="106" t="s">
        <v>780</v>
      </c>
      <c r="C153" s="106" t="s">
        <v>781</v>
      </c>
      <c r="D153" s="106" t="s">
        <v>23</v>
      </c>
      <c r="E153" s="118">
        <v>86</v>
      </c>
      <c r="F153" s="76" t="str">
        <f>IF(E153&gt;=90,"Xuất sắc",IF(E153&gt;=80,"Tốt",IF(E153&gt;=65,"Khá",IF(E153&gt;=50,"Trung bình","Yếu"))))</f>
        <v>Tốt</v>
      </c>
      <c r="G153" s="99"/>
      <c r="H153" s="103"/>
      <c r="I153" s="92"/>
      <c r="J153" s="92"/>
      <c r="K153" s="92"/>
      <c r="L153" s="92"/>
      <c r="M153" s="92"/>
      <c r="N153" s="92"/>
      <c r="O153" s="92"/>
      <c r="P153" s="92"/>
    </row>
    <row r="154" spans="1:16" s="93" customFormat="1" ht="17.25" customHeight="1" x14ac:dyDescent="0.25">
      <c r="A154" s="117">
        <v>142</v>
      </c>
      <c r="B154" s="106" t="s">
        <v>782</v>
      </c>
      <c r="C154" s="106" t="s">
        <v>63</v>
      </c>
      <c r="D154" s="106" t="s">
        <v>31</v>
      </c>
      <c r="E154" s="118">
        <v>86</v>
      </c>
      <c r="F154" s="76" t="str">
        <f>IF(E154&gt;=90,"Xuất sắc",IF(E154&gt;=80,"Tốt",IF(E154&gt;=65,"Khá",IF(E154&gt;=50,"Trung bình","Yếu"))))</f>
        <v>Tốt</v>
      </c>
      <c r="G154" s="99"/>
      <c r="H154" s="103"/>
      <c r="I154" s="92"/>
      <c r="J154" s="92"/>
      <c r="K154" s="92"/>
      <c r="L154" s="92"/>
      <c r="M154" s="92"/>
      <c r="N154" s="92"/>
      <c r="O154" s="92"/>
      <c r="P154" s="92"/>
    </row>
    <row r="155" spans="1:16" s="93" customFormat="1" ht="17.25" customHeight="1" x14ac:dyDescent="0.25">
      <c r="A155" s="117">
        <v>143</v>
      </c>
      <c r="B155" s="106" t="s">
        <v>783</v>
      </c>
      <c r="C155" s="106" t="s">
        <v>254</v>
      </c>
      <c r="D155" s="106" t="s">
        <v>22</v>
      </c>
      <c r="E155" s="118">
        <v>85</v>
      </c>
      <c r="F155" s="76" t="str">
        <f>IF(E155&gt;=90,"Xuất sắc",IF(E155&gt;=80,"Tốt",IF(E155&gt;=65,"Khá",IF(E155&gt;=50,"Trung bình","Yếu"))))</f>
        <v>Tốt</v>
      </c>
      <c r="G155" s="99"/>
      <c r="H155" s="103"/>
      <c r="I155" s="92"/>
      <c r="J155" s="92"/>
      <c r="K155" s="92"/>
      <c r="L155" s="92"/>
      <c r="M155" s="92"/>
      <c r="N155" s="92"/>
      <c r="O155" s="92"/>
      <c r="P155" s="92"/>
    </row>
    <row r="156" spans="1:16" s="93" customFormat="1" ht="17.25" customHeight="1" x14ac:dyDescent="0.25">
      <c r="A156" s="117">
        <v>144</v>
      </c>
      <c r="B156" s="106" t="s">
        <v>784</v>
      </c>
      <c r="C156" s="106" t="s">
        <v>38</v>
      </c>
      <c r="D156" s="106" t="s">
        <v>39</v>
      </c>
      <c r="E156" s="118">
        <v>84</v>
      </c>
      <c r="F156" s="76" t="str">
        <f>IF(E156&gt;=90,"Xuất sắc",IF(E156&gt;=80,"Tốt",IF(E156&gt;=65,"Khá",IF(E156&gt;=50,"Trung bình","Yếu"))))</f>
        <v>Tốt</v>
      </c>
      <c r="G156" s="99"/>
      <c r="H156" s="103"/>
      <c r="I156" s="92"/>
      <c r="J156" s="92"/>
      <c r="K156" s="92"/>
      <c r="L156" s="92"/>
      <c r="M156" s="92"/>
      <c r="N156" s="92"/>
      <c r="O156" s="92"/>
      <c r="P156" s="92"/>
    </row>
    <row r="157" spans="1:16" s="93" customFormat="1" ht="17.25" customHeight="1" x14ac:dyDescent="0.25">
      <c r="A157" s="117">
        <v>145</v>
      </c>
      <c r="B157" s="106" t="s">
        <v>785</v>
      </c>
      <c r="C157" s="106" t="s">
        <v>257</v>
      </c>
      <c r="D157" s="106" t="s">
        <v>43</v>
      </c>
      <c r="E157" s="118">
        <v>84</v>
      </c>
      <c r="F157" s="76" t="str">
        <f>IF(E157&gt;=90,"Xuất sắc",IF(E157&gt;=80,"Tốt",IF(E157&gt;=65,"Khá",IF(E157&gt;=50,"Trung bình","Yếu"))))</f>
        <v>Tốt</v>
      </c>
      <c r="G157" s="99"/>
      <c r="H157" s="103"/>
      <c r="I157" s="92"/>
      <c r="J157" s="92"/>
      <c r="K157" s="92"/>
      <c r="L157" s="92"/>
      <c r="M157" s="92"/>
      <c r="N157" s="92"/>
      <c r="O157" s="92"/>
      <c r="P157" s="92"/>
    </row>
    <row r="158" spans="1:16" s="93" customFormat="1" ht="17.25" customHeight="1" x14ac:dyDescent="0.25">
      <c r="A158" s="117">
        <v>146</v>
      </c>
      <c r="B158" s="106" t="s">
        <v>786</v>
      </c>
      <c r="C158" s="106" t="s">
        <v>479</v>
      </c>
      <c r="D158" s="106" t="s">
        <v>8</v>
      </c>
      <c r="E158" s="118">
        <v>84</v>
      </c>
      <c r="F158" s="76" t="str">
        <f>IF(E158&gt;=90,"Xuất sắc",IF(E158&gt;=80,"Tốt",IF(E158&gt;=65,"Khá",IF(E158&gt;=50,"Trung bình","Yếu"))))</f>
        <v>Tốt</v>
      </c>
      <c r="G158" s="99"/>
      <c r="H158" s="103"/>
      <c r="I158" s="92"/>
      <c r="J158" s="92"/>
      <c r="K158" s="92"/>
      <c r="L158" s="92"/>
      <c r="M158" s="92"/>
      <c r="N158" s="92"/>
      <c r="O158" s="92"/>
      <c r="P158" s="92"/>
    </row>
    <row r="159" spans="1:16" s="93" customFormat="1" ht="17.25" customHeight="1" x14ac:dyDescent="0.25">
      <c r="A159" s="117">
        <v>147</v>
      </c>
      <c r="B159" s="106" t="s">
        <v>787</v>
      </c>
      <c r="C159" s="106" t="s">
        <v>788</v>
      </c>
      <c r="D159" s="106" t="s">
        <v>15</v>
      </c>
      <c r="E159" s="118">
        <v>84</v>
      </c>
      <c r="F159" s="76" t="str">
        <f>IF(E159&gt;=90,"Xuất sắc",IF(E159&gt;=80,"Tốt",IF(E159&gt;=65,"Khá",IF(E159&gt;=50,"Trung bình","Yếu"))))</f>
        <v>Tốt</v>
      </c>
      <c r="G159" s="99"/>
      <c r="H159" s="103"/>
      <c r="I159" s="92"/>
      <c r="J159" s="92"/>
      <c r="K159" s="92"/>
      <c r="L159" s="92"/>
      <c r="M159" s="92"/>
      <c r="N159" s="92"/>
      <c r="O159" s="92"/>
      <c r="P159" s="92"/>
    </row>
    <row r="160" spans="1:16" s="93" customFormat="1" ht="17.25" customHeight="1" x14ac:dyDescent="0.25">
      <c r="A160" s="117">
        <v>148</v>
      </c>
      <c r="B160" s="106" t="s">
        <v>789</v>
      </c>
      <c r="C160" s="106" t="s">
        <v>38</v>
      </c>
      <c r="D160" s="106" t="s">
        <v>502</v>
      </c>
      <c r="E160" s="118">
        <v>84</v>
      </c>
      <c r="F160" s="76" t="str">
        <f>IF(E160&gt;=90,"Xuất sắc",IF(E160&gt;=80,"Tốt",IF(E160&gt;=65,"Khá",IF(E160&gt;=50,"Trung bình","Yếu"))))</f>
        <v>Tốt</v>
      </c>
      <c r="G160" s="99"/>
      <c r="H160" s="103"/>
      <c r="I160" s="92"/>
      <c r="J160" s="92"/>
      <c r="K160" s="92"/>
      <c r="L160" s="92"/>
      <c r="M160" s="92"/>
      <c r="N160" s="92"/>
      <c r="O160" s="92"/>
      <c r="P160" s="92"/>
    </row>
    <row r="161" spans="1:16" s="93" customFormat="1" ht="17.25" customHeight="1" x14ac:dyDescent="0.25">
      <c r="A161" s="117">
        <v>149</v>
      </c>
      <c r="B161" s="106" t="s">
        <v>790</v>
      </c>
      <c r="C161" s="106" t="s">
        <v>640</v>
      </c>
      <c r="D161" s="106" t="s">
        <v>16</v>
      </c>
      <c r="E161" s="118">
        <v>84</v>
      </c>
      <c r="F161" s="76" t="str">
        <f>IF(E161&gt;=90,"Xuất sắc",IF(E161&gt;=80,"Tốt",IF(E161&gt;=65,"Khá",IF(E161&gt;=50,"Trung bình","Yếu"))))</f>
        <v>Tốt</v>
      </c>
      <c r="G161" s="99"/>
      <c r="H161" s="103"/>
      <c r="I161" s="92"/>
      <c r="J161" s="92"/>
      <c r="K161" s="92"/>
      <c r="L161" s="92"/>
      <c r="M161" s="92"/>
      <c r="N161" s="92"/>
      <c r="O161" s="92"/>
      <c r="P161" s="92"/>
    </row>
    <row r="162" spans="1:16" s="93" customFormat="1" ht="17.25" customHeight="1" x14ac:dyDescent="0.25">
      <c r="A162" s="117">
        <v>150</v>
      </c>
      <c r="B162" s="106" t="s">
        <v>791</v>
      </c>
      <c r="C162" s="106" t="s">
        <v>792</v>
      </c>
      <c r="D162" s="106" t="s">
        <v>21</v>
      </c>
      <c r="E162" s="118">
        <v>84</v>
      </c>
      <c r="F162" s="76" t="str">
        <f>IF(E162&gt;=90,"Xuất sắc",IF(E162&gt;=80,"Tốt",IF(E162&gt;=65,"Khá",IF(E162&gt;=50,"Trung bình","Yếu"))))</f>
        <v>Tốt</v>
      </c>
      <c r="G162" s="99"/>
      <c r="H162" s="103"/>
      <c r="I162" s="92"/>
      <c r="J162" s="92"/>
      <c r="K162" s="92"/>
      <c r="L162" s="92"/>
      <c r="M162" s="92"/>
      <c r="N162" s="92"/>
      <c r="O162" s="92"/>
      <c r="P162" s="92"/>
    </row>
    <row r="163" spans="1:16" s="93" customFormat="1" ht="17.25" customHeight="1" x14ac:dyDescent="0.25">
      <c r="A163" s="117">
        <v>151</v>
      </c>
      <c r="B163" s="106" t="s">
        <v>793</v>
      </c>
      <c r="C163" s="106" t="s">
        <v>794</v>
      </c>
      <c r="D163" s="106" t="s">
        <v>391</v>
      </c>
      <c r="E163" s="118">
        <v>84</v>
      </c>
      <c r="F163" s="76" t="str">
        <f>IF(E163&gt;=90,"Xuất sắc",IF(E163&gt;=80,"Tốt",IF(E163&gt;=65,"Khá",IF(E163&gt;=50,"Trung bình","Yếu"))))</f>
        <v>Tốt</v>
      </c>
      <c r="G163" s="99"/>
      <c r="H163" s="103"/>
      <c r="I163" s="92"/>
      <c r="J163" s="92"/>
      <c r="K163" s="92"/>
      <c r="L163" s="92"/>
      <c r="M163" s="92"/>
      <c r="N163" s="92"/>
      <c r="O163" s="92"/>
      <c r="P163" s="92"/>
    </row>
    <row r="164" spans="1:16" s="93" customFormat="1" ht="17.25" customHeight="1" x14ac:dyDescent="0.25">
      <c r="A164" s="117">
        <v>152</v>
      </c>
      <c r="B164" s="106" t="s">
        <v>795</v>
      </c>
      <c r="C164" s="106" t="s">
        <v>19</v>
      </c>
      <c r="D164" s="106" t="s">
        <v>278</v>
      </c>
      <c r="E164" s="118">
        <v>84</v>
      </c>
      <c r="F164" s="76" t="str">
        <f>IF(E164&gt;=90,"Xuất sắc",IF(E164&gt;=80,"Tốt",IF(E164&gt;=65,"Khá",IF(E164&gt;=50,"Trung bình","Yếu"))))</f>
        <v>Tốt</v>
      </c>
      <c r="G164" s="99"/>
      <c r="H164" s="103"/>
      <c r="I164" s="92"/>
      <c r="J164" s="92"/>
      <c r="K164" s="92"/>
      <c r="L164" s="92"/>
      <c r="M164" s="92"/>
      <c r="N164" s="92"/>
      <c r="O164" s="92"/>
      <c r="P164" s="92"/>
    </row>
    <row r="165" spans="1:16" s="93" customFormat="1" ht="17.25" customHeight="1" x14ac:dyDescent="0.25">
      <c r="A165" s="117">
        <v>153</v>
      </c>
      <c r="B165" s="106" t="s">
        <v>796</v>
      </c>
      <c r="C165" s="106" t="s">
        <v>94</v>
      </c>
      <c r="D165" s="106" t="s">
        <v>278</v>
      </c>
      <c r="E165" s="118">
        <v>84</v>
      </c>
      <c r="F165" s="76" t="str">
        <f>IF(E165&gt;=90,"Xuất sắc",IF(E165&gt;=80,"Tốt",IF(E165&gt;=65,"Khá",IF(E165&gt;=50,"Trung bình","Yếu"))))</f>
        <v>Tốt</v>
      </c>
      <c r="G165" s="99"/>
      <c r="H165" s="103"/>
      <c r="I165" s="92"/>
      <c r="J165" s="92"/>
      <c r="K165" s="92"/>
      <c r="L165" s="92"/>
      <c r="M165" s="92"/>
      <c r="N165" s="92"/>
      <c r="O165" s="92"/>
      <c r="P165" s="92"/>
    </row>
    <row r="166" spans="1:16" s="93" customFormat="1" ht="17.25" customHeight="1" x14ac:dyDescent="0.25">
      <c r="A166" s="117">
        <v>154</v>
      </c>
      <c r="B166" s="106" t="s">
        <v>797</v>
      </c>
      <c r="C166" s="106" t="s">
        <v>798</v>
      </c>
      <c r="D166" s="106" t="s">
        <v>12</v>
      </c>
      <c r="E166" s="118">
        <v>84</v>
      </c>
      <c r="F166" s="76" t="str">
        <f>IF(E166&gt;=90,"Xuất sắc",IF(E166&gt;=80,"Tốt",IF(E166&gt;=65,"Khá",IF(E166&gt;=50,"Trung bình","Yếu"))))</f>
        <v>Tốt</v>
      </c>
      <c r="G166" s="99"/>
      <c r="H166" s="103"/>
      <c r="I166" s="92"/>
      <c r="J166" s="92"/>
      <c r="K166" s="92"/>
      <c r="L166" s="92"/>
      <c r="M166" s="92"/>
      <c r="N166" s="92"/>
      <c r="O166" s="92"/>
      <c r="P166" s="92"/>
    </row>
    <row r="167" spans="1:16" s="93" customFormat="1" ht="17.25" customHeight="1" x14ac:dyDescent="0.25">
      <c r="A167" s="117">
        <v>155</v>
      </c>
      <c r="B167" s="106" t="s">
        <v>799</v>
      </c>
      <c r="C167" s="106" t="s">
        <v>272</v>
      </c>
      <c r="D167" s="106" t="s">
        <v>67</v>
      </c>
      <c r="E167" s="118">
        <v>84</v>
      </c>
      <c r="F167" s="76" t="str">
        <f>IF(E167&gt;=90,"Xuất sắc",IF(E167&gt;=80,"Tốt",IF(E167&gt;=65,"Khá",IF(E167&gt;=50,"Trung bình","Yếu"))))</f>
        <v>Tốt</v>
      </c>
      <c r="G167" s="99"/>
      <c r="H167" s="103"/>
      <c r="I167" s="92"/>
      <c r="J167" s="92"/>
      <c r="K167" s="92"/>
      <c r="L167" s="92"/>
      <c r="M167" s="92"/>
      <c r="N167" s="92"/>
      <c r="O167" s="92"/>
      <c r="P167" s="92"/>
    </row>
    <row r="168" spans="1:16" s="93" customFormat="1" ht="17.25" customHeight="1" x14ac:dyDescent="0.25">
      <c r="A168" s="117">
        <v>156</v>
      </c>
      <c r="B168" s="106" t="s">
        <v>800</v>
      </c>
      <c r="C168" s="106" t="s">
        <v>801</v>
      </c>
      <c r="D168" s="106" t="s">
        <v>6</v>
      </c>
      <c r="E168" s="118">
        <v>84</v>
      </c>
      <c r="F168" s="76" t="str">
        <f>IF(E168&gt;=90,"Xuất sắc",IF(E168&gt;=80,"Tốt",IF(E168&gt;=65,"Khá",IF(E168&gt;=50,"Trung bình","Yếu"))))</f>
        <v>Tốt</v>
      </c>
      <c r="G168" s="99"/>
      <c r="H168" s="103"/>
      <c r="I168" s="92"/>
      <c r="J168" s="92"/>
      <c r="K168" s="92"/>
      <c r="L168" s="92"/>
      <c r="M168" s="92"/>
      <c r="N168" s="92"/>
      <c r="O168" s="92"/>
      <c r="P168" s="92"/>
    </row>
    <row r="169" spans="1:16" s="93" customFormat="1" ht="17.25" customHeight="1" x14ac:dyDescent="0.25">
      <c r="A169" s="117">
        <v>157</v>
      </c>
      <c r="B169" s="106" t="s">
        <v>802</v>
      </c>
      <c r="C169" s="106" t="s">
        <v>134</v>
      </c>
      <c r="D169" s="106" t="s">
        <v>13</v>
      </c>
      <c r="E169" s="118">
        <v>84</v>
      </c>
      <c r="F169" s="76" t="str">
        <f>IF(E169&gt;=90,"Xuất sắc",IF(E169&gt;=80,"Tốt",IF(E169&gt;=65,"Khá",IF(E169&gt;=50,"Trung bình","Yếu"))))</f>
        <v>Tốt</v>
      </c>
      <c r="G169" s="99"/>
      <c r="H169" s="103"/>
      <c r="I169" s="92"/>
      <c r="J169" s="92"/>
      <c r="K169" s="92"/>
      <c r="L169" s="92"/>
      <c r="M169" s="92"/>
      <c r="N169" s="92"/>
      <c r="O169" s="92"/>
      <c r="P169" s="92"/>
    </row>
    <row r="170" spans="1:16" s="93" customFormat="1" ht="17.25" customHeight="1" x14ac:dyDescent="0.25">
      <c r="A170" s="117">
        <v>158</v>
      </c>
      <c r="B170" s="106" t="s">
        <v>803</v>
      </c>
      <c r="C170" s="106" t="s">
        <v>804</v>
      </c>
      <c r="D170" s="106" t="s">
        <v>45</v>
      </c>
      <c r="E170" s="118">
        <v>83</v>
      </c>
      <c r="F170" s="76" t="str">
        <f>IF(E170&gt;=90,"Xuất sắc",IF(E170&gt;=80,"Tốt",IF(E170&gt;=65,"Khá",IF(E170&gt;=50,"Trung bình","Yếu"))))</f>
        <v>Tốt</v>
      </c>
      <c r="G170" s="99"/>
      <c r="H170" s="103"/>
      <c r="I170" s="92"/>
      <c r="J170" s="92"/>
      <c r="K170" s="92"/>
      <c r="L170" s="92"/>
      <c r="M170" s="92"/>
      <c r="N170" s="92"/>
      <c r="O170" s="92"/>
      <c r="P170" s="92"/>
    </row>
    <row r="171" spans="1:16" s="93" customFormat="1" ht="17.25" customHeight="1" x14ac:dyDescent="0.25">
      <c r="A171" s="117">
        <v>159</v>
      </c>
      <c r="B171" s="106" t="s">
        <v>805</v>
      </c>
      <c r="C171" s="106" t="s">
        <v>165</v>
      </c>
      <c r="D171" s="106" t="s">
        <v>9</v>
      </c>
      <c r="E171" s="118">
        <v>82</v>
      </c>
      <c r="F171" s="76" t="str">
        <f>IF(E171&gt;=90,"Xuất sắc",IF(E171&gt;=80,"Tốt",IF(E171&gt;=65,"Khá",IF(E171&gt;=50,"Trung bình","Yếu"))))</f>
        <v>Tốt</v>
      </c>
      <c r="G171" s="99"/>
      <c r="H171" s="103"/>
      <c r="I171" s="92"/>
      <c r="J171" s="92"/>
      <c r="K171" s="92"/>
      <c r="L171" s="92"/>
      <c r="M171" s="92"/>
      <c r="N171" s="92"/>
      <c r="O171" s="92"/>
      <c r="P171" s="92"/>
    </row>
    <row r="172" spans="1:16" s="93" customFormat="1" ht="17.25" customHeight="1" x14ac:dyDescent="0.25">
      <c r="A172" s="117">
        <v>160</v>
      </c>
      <c r="B172" s="106" t="s">
        <v>806</v>
      </c>
      <c r="C172" s="106" t="s">
        <v>38</v>
      </c>
      <c r="D172" s="106" t="s">
        <v>290</v>
      </c>
      <c r="E172" s="118">
        <v>82</v>
      </c>
      <c r="F172" s="76" t="str">
        <f>IF(E172&gt;=90,"Xuất sắc",IF(E172&gt;=80,"Tốt",IF(E172&gt;=65,"Khá",IF(E172&gt;=50,"Trung bình","Yếu"))))</f>
        <v>Tốt</v>
      </c>
      <c r="G172" s="99"/>
      <c r="H172" s="103"/>
      <c r="I172" s="92"/>
      <c r="J172" s="92"/>
      <c r="K172" s="92"/>
      <c r="L172" s="92"/>
      <c r="M172" s="92"/>
      <c r="N172" s="92"/>
      <c r="O172" s="92"/>
      <c r="P172" s="92"/>
    </row>
    <row r="173" spans="1:16" s="93" customFormat="1" ht="17.25" customHeight="1" x14ac:dyDescent="0.25">
      <c r="A173" s="117">
        <v>161</v>
      </c>
      <c r="B173" s="106" t="s">
        <v>807</v>
      </c>
      <c r="C173" s="106" t="s">
        <v>237</v>
      </c>
      <c r="D173" s="106" t="s">
        <v>10</v>
      </c>
      <c r="E173" s="118">
        <v>82</v>
      </c>
      <c r="F173" s="76" t="str">
        <f>IF(E173&gt;=90,"Xuất sắc",IF(E173&gt;=80,"Tốt",IF(E173&gt;=65,"Khá",IF(E173&gt;=50,"Trung bình","Yếu"))))</f>
        <v>Tốt</v>
      </c>
      <c r="G173" s="99"/>
      <c r="H173" s="103"/>
      <c r="I173" s="92"/>
      <c r="J173" s="92"/>
      <c r="K173" s="92"/>
      <c r="L173" s="92"/>
      <c r="M173" s="92"/>
      <c r="N173" s="92"/>
      <c r="O173" s="92"/>
      <c r="P173" s="92"/>
    </row>
    <row r="174" spans="1:16" s="93" customFormat="1" ht="17.25" customHeight="1" x14ac:dyDescent="0.25">
      <c r="A174" s="117">
        <v>162</v>
      </c>
      <c r="B174" s="106" t="s">
        <v>808</v>
      </c>
      <c r="C174" s="106" t="s">
        <v>102</v>
      </c>
      <c r="D174" s="106" t="s">
        <v>67</v>
      </c>
      <c r="E174" s="118">
        <v>82</v>
      </c>
      <c r="F174" s="76" t="str">
        <f>IF(E174&gt;=90,"Xuất sắc",IF(E174&gt;=80,"Tốt",IF(E174&gt;=65,"Khá",IF(E174&gt;=50,"Trung bình","Yếu"))))</f>
        <v>Tốt</v>
      </c>
      <c r="G174" s="99"/>
      <c r="H174" s="103"/>
      <c r="I174" s="92"/>
      <c r="J174" s="92"/>
      <c r="K174" s="92"/>
      <c r="L174" s="92"/>
      <c r="M174" s="92"/>
      <c r="N174" s="92"/>
      <c r="O174" s="92"/>
      <c r="P174" s="92"/>
    </row>
    <row r="175" spans="1:16" s="93" customFormat="1" ht="17.25" customHeight="1" x14ac:dyDescent="0.25">
      <c r="A175" s="117">
        <v>163</v>
      </c>
      <c r="B175" s="106" t="s">
        <v>809</v>
      </c>
      <c r="C175" s="106" t="s">
        <v>810</v>
      </c>
      <c r="D175" s="106" t="s">
        <v>140</v>
      </c>
      <c r="E175" s="118">
        <v>82</v>
      </c>
      <c r="F175" s="76" t="str">
        <f>IF(E175&gt;=90,"Xuất sắc",IF(E175&gt;=80,"Tốt",IF(E175&gt;=65,"Khá",IF(E175&gt;=50,"Trung bình","Yếu"))))</f>
        <v>Tốt</v>
      </c>
      <c r="G175" s="99"/>
      <c r="H175" s="103"/>
      <c r="I175" s="92"/>
      <c r="J175" s="92"/>
      <c r="K175" s="92"/>
      <c r="L175" s="92"/>
      <c r="M175" s="92"/>
      <c r="N175" s="92"/>
      <c r="O175" s="92"/>
      <c r="P175" s="92"/>
    </row>
    <row r="176" spans="1:16" s="93" customFormat="1" ht="17.25" customHeight="1" x14ac:dyDescent="0.25">
      <c r="A176" s="117">
        <v>164</v>
      </c>
      <c r="B176" s="106" t="s">
        <v>811</v>
      </c>
      <c r="C176" s="106" t="s">
        <v>812</v>
      </c>
      <c r="D176" s="106" t="s">
        <v>72</v>
      </c>
      <c r="E176" s="118">
        <v>82</v>
      </c>
      <c r="F176" s="76" t="str">
        <f>IF(E176&gt;=90,"Xuất sắc",IF(E176&gt;=80,"Tốt",IF(E176&gt;=65,"Khá",IF(E176&gt;=50,"Trung bình","Yếu"))))</f>
        <v>Tốt</v>
      </c>
      <c r="G176" s="99"/>
      <c r="H176" s="103"/>
      <c r="I176" s="92"/>
      <c r="J176" s="92"/>
      <c r="K176" s="92"/>
      <c r="L176" s="92"/>
      <c r="M176" s="92"/>
      <c r="N176" s="92"/>
      <c r="O176" s="92"/>
      <c r="P176" s="92"/>
    </row>
    <row r="177" spans="1:16" s="93" customFormat="1" ht="17.25" customHeight="1" x14ac:dyDescent="0.25">
      <c r="A177" s="117">
        <v>165</v>
      </c>
      <c r="B177" s="106" t="s">
        <v>813</v>
      </c>
      <c r="C177" s="106" t="s">
        <v>399</v>
      </c>
      <c r="D177" s="106" t="s">
        <v>73</v>
      </c>
      <c r="E177" s="118">
        <v>80</v>
      </c>
      <c r="F177" s="76" t="str">
        <f>IF(E177&gt;=90,"Xuất sắc",IF(E177&gt;=80,"Tốt",IF(E177&gt;=65,"Khá",IF(E177&gt;=50,"Trung bình","Yếu"))))</f>
        <v>Tốt</v>
      </c>
      <c r="G177" s="99"/>
      <c r="H177" s="103"/>
      <c r="I177" s="92"/>
      <c r="J177" s="92"/>
      <c r="K177" s="92"/>
      <c r="L177" s="92"/>
      <c r="M177" s="92"/>
      <c r="N177" s="92"/>
      <c r="O177" s="92"/>
      <c r="P177" s="92"/>
    </row>
    <row r="178" spans="1:16" s="93" customFormat="1" ht="17.25" customHeight="1" x14ac:dyDescent="0.25">
      <c r="A178" s="117">
        <v>166</v>
      </c>
      <c r="B178" s="106" t="s">
        <v>814</v>
      </c>
      <c r="C178" s="106" t="s">
        <v>815</v>
      </c>
      <c r="D178" s="106" t="s">
        <v>275</v>
      </c>
      <c r="E178" s="118">
        <v>80</v>
      </c>
      <c r="F178" s="76" t="str">
        <f>IF(E178&gt;=90,"Xuất sắc",IF(E178&gt;=80,"Tốt",IF(E178&gt;=65,"Khá",IF(E178&gt;=50,"Trung bình","Yếu"))))</f>
        <v>Tốt</v>
      </c>
      <c r="G178" s="99"/>
      <c r="H178" s="103"/>
      <c r="I178" s="92"/>
      <c r="J178" s="92"/>
      <c r="K178" s="92"/>
      <c r="L178" s="92"/>
      <c r="M178" s="92"/>
      <c r="N178" s="92"/>
      <c r="O178" s="92"/>
      <c r="P178" s="92"/>
    </row>
    <row r="179" spans="1:16" s="93" customFormat="1" ht="17.25" customHeight="1" x14ac:dyDescent="0.25">
      <c r="A179" s="117">
        <v>167</v>
      </c>
      <c r="B179" s="106" t="s">
        <v>816</v>
      </c>
      <c r="C179" s="106" t="s">
        <v>817</v>
      </c>
      <c r="D179" s="106" t="s">
        <v>407</v>
      </c>
      <c r="E179" s="118">
        <v>80</v>
      </c>
      <c r="F179" s="76" t="str">
        <f>IF(E179&gt;=90,"Xuất sắc",IF(E179&gt;=80,"Tốt",IF(E179&gt;=65,"Khá",IF(E179&gt;=50,"Trung bình","Yếu"))))</f>
        <v>Tốt</v>
      </c>
      <c r="G179" s="99"/>
      <c r="H179" s="103"/>
      <c r="I179" s="92"/>
      <c r="J179" s="92"/>
      <c r="K179" s="92"/>
      <c r="L179" s="92"/>
      <c r="M179" s="92"/>
      <c r="N179" s="92"/>
      <c r="O179" s="92"/>
      <c r="P179" s="92"/>
    </row>
    <row r="180" spans="1:16" s="93" customFormat="1" ht="17.25" customHeight="1" x14ac:dyDescent="0.25">
      <c r="A180" s="117">
        <v>168</v>
      </c>
      <c r="B180" s="106" t="s">
        <v>818</v>
      </c>
      <c r="C180" s="106" t="s">
        <v>569</v>
      </c>
      <c r="D180" s="106" t="s">
        <v>111</v>
      </c>
      <c r="E180" s="118">
        <v>80</v>
      </c>
      <c r="F180" s="76" t="str">
        <f>IF(E180&gt;=90,"Xuất sắc",IF(E180&gt;=80,"Tốt",IF(E180&gt;=65,"Khá",IF(E180&gt;=50,"Trung bình","Yếu"))))</f>
        <v>Tốt</v>
      </c>
      <c r="G180" s="99"/>
      <c r="H180" s="103"/>
      <c r="I180" s="92"/>
      <c r="J180" s="92"/>
      <c r="K180" s="92"/>
      <c r="L180" s="92"/>
      <c r="M180" s="92"/>
      <c r="N180" s="92"/>
      <c r="O180" s="92"/>
      <c r="P180" s="92"/>
    </row>
    <row r="181" spans="1:16" s="93" customFormat="1" ht="17.25" customHeight="1" x14ac:dyDescent="0.25">
      <c r="A181" s="117">
        <v>169</v>
      </c>
      <c r="B181" s="119" t="s">
        <v>819</v>
      </c>
      <c r="C181" s="106" t="s">
        <v>569</v>
      </c>
      <c r="D181" s="106" t="s">
        <v>65</v>
      </c>
      <c r="E181" s="118">
        <v>80</v>
      </c>
      <c r="F181" s="76" t="str">
        <f>IF(E181&gt;=90,"Xuất sắc",IF(E181&gt;=80,"Tốt",IF(E181&gt;=65,"Khá",IF(E181&gt;=50,"Trung bình","Yếu"))))</f>
        <v>Tốt</v>
      </c>
      <c r="G181" s="99"/>
      <c r="H181" s="103"/>
      <c r="I181" s="92"/>
      <c r="J181" s="92"/>
      <c r="K181" s="92"/>
      <c r="L181" s="92"/>
      <c r="M181" s="92"/>
      <c r="N181" s="92"/>
      <c r="O181" s="92"/>
      <c r="P181" s="92"/>
    </row>
    <row r="182" spans="1:16" s="93" customFormat="1" ht="17.25" customHeight="1" x14ac:dyDescent="0.25">
      <c r="A182" s="117">
        <v>170</v>
      </c>
      <c r="B182" s="119" t="s">
        <v>820</v>
      </c>
      <c r="C182" s="106" t="s">
        <v>429</v>
      </c>
      <c r="D182" s="106" t="s">
        <v>156</v>
      </c>
      <c r="E182" s="118">
        <v>80</v>
      </c>
      <c r="F182" s="76" t="str">
        <f>IF(E182&gt;=90,"Xuất sắc",IF(E182&gt;=80,"Tốt",IF(E182&gt;=65,"Khá",IF(E182&gt;=50,"Trung bình","Yếu"))))</f>
        <v>Tốt</v>
      </c>
      <c r="G182" s="99"/>
      <c r="H182" s="103"/>
      <c r="I182" s="92"/>
      <c r="J182" s="92"/>
      <c r="K182" s="92"/>
      <c r="L182" s="92"/>
      <c r="M182" s="92"/>
      <c r="N182" s="92"/>
      <c r="O182" s="92"/>
      <c r="P182" s="92"/>
    </row>
    <row r="183" spans="1:16" s="93" customFormat="1" ht="24.75" customHeight="1" x14ac:dyDescent="0.25">
      <c r="A183" s="117">
        <v>171</v>
      </c>
      <c r="B183" s="119" t="s">
        <v>821</v>
      </c>
      <c r="C183" s="119" t="s">
        <v>400</v>
      </c>
      <c r="D183" s="119" t="s">
        <v>73</v>
      </c>
      <c r="E183" s="1">
        <v>64</v>
      </c>
      <c r="F183" s="8" t="str">
        <f>IF(E183&gt;=90,"Xuất sắc",IF(E183&gt;=80,"Tốt",IF(E183&gt;=65,"Khá",IF(E183&gt;=50,"Trung bình","Yếu"))))</f>
        <v>Trung bình</v>
      </c>
      <c r="G183" s="120" t="s">
        <v>822</v>
      </c>
      <c r="H183" s="103"/>
      <c r="I183" s="92"/>
      <c r="J183" s="92"/>
      <c r="K183" s="92"/>
      <c r="L183" s="92"/>
      <c r="M183" s="92"/>
      <c r="N183" s="92"/>
      <c r="O183" s="92"/>
      <c r="P183" s="92"/>
    </row>
    <row r="184" spans="1:16" s="93" customFormat="1" ht="24.75" customHeight="1" x14ac:dyDescent="0.25">
      <c r="A184" s="117">
        <v>172</v>
      </c>
      <c r="B184" s="119" t="s">
        <v>823</v>
      </c>
      <c r="C184" s="119" t="s">
        <v>367</v>
      </c>
      <c r="D184" s="119" t="s">
        <v>824</v>
      </c>
      <c r="E184" s="1">
        <v>64</v>
      </c>
      <c r="F184" s="8" t="str">
        <f>IF(E184&gt;=90,"Xuất sắc",IF(E184&gt;=80,"Tốt",IF(E184&gt;=65,"Khá",IF(E184&gt;=50,"Trung bình","Yếu"))))</f>
        <v>Trung bình</v>
      </c>
      <c r="G184" s="120" t="s">
        <v>822</v>
      </c>
      <c r="H184" s="103"/>
      <c r="I184" s="92"/>
      <c r="J184" s="92"/>
      <c r="K184" s="92"/>
      <c r="L184" s="92"/>
      <c r="M184" s="92"/>
      <c r="N184" s="92"/>
      <c r="O184" s="92"/>
      <c r="P184" s="92"/>
    </row>
    <row r="185" spans="1:16" s="93" customFormat="1" ht="24.75" customHeight="1" x14ac:dyDescent="0.25">
      <c r="A185" s="117">
        <v>173</v>
      </c>
      <c r="B185" s="119" t="s">
        <v>825</v>
      </c>
      <c r="C185" s="119" t="s">
        <v>826</v>
      </c>
      <c r="D185" s="119" t="s">
        <v>347</v>
      </c>
      <c r="E185" s="1">
        <v>64</v>
      </c>
      <c r="F185" s="8" t="str">
        <f>IF(E185&gt;=90,"Xuất sắc",IF(E185&gt;=80,"Tốt",IF(E185&gt;=65,"Khá",IF(E185&gt;=50,"Trung bình","Yếu"))))</f>
        <v>Trung bình</v>
      </c>
      <c r="G185" s="120" t="s">
        <v>822</v>
      </c>
      <c r="H185" s="103"/>
      <c r="I185" s="92"/>
      <c r="J185" s="92"/>
      <c r="K185" s="92"/>
      <c r="L185" s="92"/>
      <c r="M185" s="92"/>
      <c r="N185" s="92"/>
      <c r="O185" s="92"/>
      <c r="P185" s="92"/>
    </row>
    <row r="186" spans="1:16" s="93" customFormat="1" ht="24.75" customHeight="1" x14ac:dyDescent="0.25">
      <c r="A186" s="117">
        <v>174</v>
      </c>
      <c r="B186" s="119" t="s">
        <v>827</v>
      </c>
      <c r="C186" s="119" t="s">
        <v>828</v>
      </c>
      <c r="D186" s="119" t="s">
        <v>391</v>
      </c>
      <c r="E186" s="1">
        <v>64</v>
      </c>
      <c r="F186" s="8" t="str">
        <f>IF(E186&gt;=90,"Xuất sắc",IF(E186&gt;=80,"Tốt",IF(E186&gt;=65,"Khá",IF(E186&gt;=50,"Trung bình","Yếu"))))</f>
        <v>Trung bình</v>
      </c>
      <c r="G186" s="120" t="s">
        <v>822</v>
      </c>
      <c r="H186" s="103"/>
      <c r="I186" s="92"/>
      <c r="J186" s="92"/>
      <c r="K186" s="92"/>
      <c r="L186" s="92"/>
      <c r="M186" s="92"/>
      <c r="N186" s="92"/>
      <c r="O186" s="92"/>
      <c r="P186" s="92"/>
    </row>
    <row r="187" spans="1:16" s="93" customFormat="1" ht="24.75" customHeight="1" x14ac:dyDescent="0.25">
      <c r="A187" s="117">
        <v>175</v>
      </c>
      <c r="B187" s="119" t="s">
        <v>829</v>
      </c>
      <c r="C187" s="119" t="s">
        <v>265</v>
      </c>
      <c r="D187" s="119" t="s">
        <v>197</v>
      </c>
      <c r="E187" s="1">
        <v>64</v>
      </c>
      <c r="F187" s="8" t="str">
        <f>IF(E187&gt;=90,"Xuất sắc",IF(E187&gt;=80,"Tốt",IF(E187&gt;=65,"Khá",IF(E187&gt;=50,"Trung bình","Yếu"))))</f>
        <v>Trung bình</v>
      </c>
      <c r="G187" s="120" t="s">
        <v>822</v>
      </c>
      <c r="H187" s="103"/>
      <c r="I187" s="92"/>
      <c r="J187" s="92"/>
      <c r="K187" s="92"/>
      <c r="L187" s="92"/>
      <c r="M187" s="92"/>
      <c r="N187" s="92"/>
      <c r="O187" s="92"/>
      <c r="P187" s="92"/>
    </row>
    <row r="188" spans="1:16" s="93" customFormat="1" ht="24.75" customHeight="1" x14ac:dyDescent="0.25">
      <c r="A188" s="117">
        <v>176</v>
      </c>
      <c r="B188" s="119" t="s">
        <v>830</v>
      </c>
      <c r="C188" s="119" t="s">
        <v>324</v>
      </c>
      <c r="D188" s="119" t="s">
        <v>172</v>
      </c>
      <c r="E188" s="1">
        <v>64</v>
      </c>
      <c r="F188" s="8" t="str">
        <f>IF(E188&gt;=90,"Xuất sắc",IF(E188&gt;=80,"Tốt",IF(E188&gt;=65,"Khá",IF(E188&gt;=50,"Trung bình","Yếu"))))</f>
        <v>Trung bình</v>
      </c>
      <c r="G188" s="120" t="s">
        <v>822</v>
      </c>
      <c r="H188" s="103"/>
      <c r="I188" s="92"/>
      <c r="J188" s="92"/>
      <c r="K188" s="92"/>
      <c r="L188" s="92"/>
      <c r="M188" s="92"/>
      <c r="N188" s="92"/>
      <c r="O188" s="92"/>
      <c r="P188" s="92"/>
    </row>
    <row r="189" spans="1:16" s="93" customFormat="1" ht="24.75" customHeight="1" x14ac:dyDescent="0.25">
      <c r="A189" s="117">
        <v>177</v>
      </c>
      <c r="B189" s="119" t="s">
        <v>831</v>
      </c>
      <c r="C189" s="119" t="s">
        <v>50</v>
      </c>
      <c r="D189" s="119" t="s">
        <v>13</v>
      </c>
      <c r="E189" s="1">
        <v>60</v>
      </c>
      <c r="F189" s="8" t="str">
        <f>IF(E189&gt;=90,"Xuất sắc",IF(E189&gt;=80,"Tốt",IF(E189&gt;=65,"Khá",IF(E189&gt;=50,"Trung bình","Yếu"))))</f>
        <v>Trung bình</v>
      </c>
      <c r="G189" s="120" t="s">
        <v>832</v>
      </c>
      <c r="H189" s="103"/>
      <c r="I189" s="92"/>
      <c r="J189" s="92"/>
      <c r="K189" s="92"/>
      <c r="L189" s="92"/>
      <c r="M189" s="92"/>
      <c r="N189" s="92"/>
      <c r="O189" s="92"/>
      <c r="P189" s="92"/>
    </row>
    <row r="190" spans="1:16" s="93" customFormat="1" ht="24.75" customHeight="1" x14ac:dyDescent="0.25">
      <c r="A190" s="39"/>
      <c r="B190" s="115" t="s">
        <v>833</v>
      </c>
      <c r="C190" s="116"/>
      <c r="D190" s="116"/>
      <c r="E190" s="39"/>
      <c r="F190" s="39"/>
      <c r="G190" s="99"/>
      <c r="H190" s="103"/>
      <c r="I190" s="92"/>
      <c r="J190" s="92"/>
      <c r="K190" s="92"/>
      <c r="L190" s="92"/>
      <c r="M190" s="92"/>
      <c r="N190" s="92"/>
      <c r="O190" s="92"/>
      <c r="P190" s="92"/>
    </row>
    <row r="191" spans="1:16" s="93" customFormat="1" ht="24.75" customHeight="1" x14ac:dyDescent="0.25">
      <c r="A191" s="46">
        <v>178</v>
      </c>
      <c r="B191" s="46" t="s">
        <v>834</v>
      </c>
      <c r="C191" s="121" t="s">
        <v>144</v>
      </c>
      <c r="D191" s="121" t="s">
        <v>111</v>
      </c>
      <c r="E191" s="44">
        <v>99</v>
      </c>
      <c r="F191" s="44" t="s">
        <v>79</v>
      </c>
      <c r="G191" s="99"/>
      <c r="H191" s="103"/>
      <c r="I191" s="92"/>
      <c r="J191" s="92"/>
      <c r="K191" s="92"/>
      <c r="L191" s="92"/>
      <c r="M191" s="92"/>
      <c r="N191" s="92"/>
      <c r="O191" s="92"/>
      <c r="P191" s="92"/>
    </row>
    <row r="192" spans="1:16" s="93" customFormat="1" ht="24.75" customHeight="1" x14ac:dyDescent="0.25">
      <c r="A192" s="46">
        <v>179</v>
      </c>
      <c r="B192" s="46" t="s">
        <v>835</v>
      </c>
      <c r="C192" s="121" t="s">
        <v>836</v>
      </c>
      <c r="D192" s="121" t="s">
        <v>26</v>
      </c>
      <c r="E192" s="44">
        <v>99</v>
      </c>
      <c r="F192" s="44" t="s">
        <v>79</v>
      </c>
      <c r="G192" s="99"/>
      <c r="H192" s="103"/>
      <c r="I192" s="92"/>
      <c r="J192" s="92"/>
      <c r="K192" s="92"/>
      <c r="L192" s="92"/>
      <c r="M192" s="92"/>
      <c r="N192" s="92"/>
      <c r="O192" s="92"/>
      <c r="P192" s="92"/>
    </row>
    <row r="193" spans="1:16" s="93" customFormat="1" ht="24.75" customHeight="1" x14ac:dyDescent="0.25">
      <c r="A193" s="46">
        <v>180</v>
      </c>
      <c r="B193" s="46" t="s">
        <v>837</v>
      </c>
      <c r="C193" s="121" t="s">
        <v>402</v>
      </c>
      <c r="D193" s="121" t="s">
        <v>106</v>
      </c>
      <c r="E193" s="44">
        <v>97</v>
      </c>
      <c r="F193" s="44" t="s">
        <v>79</v>
      </c>
      <c r="G193" s="99"/>
      <c r="H193" s="103"/>
      <c r="I193" s="92"/>
      <c r="J193" s="92"/>
      <c r="K193" s="92"/>
      <c r="L193" s="92"/>
      <c r="M193" s="92"/>
      <c r="N193" s="92"/>
      <c r="O193" s="92"/>
      <c r="P193" s="92"/>
    </row>
    <row r="194" spans="1:16" s="93" customFormat="1" ht="24.75" customHeight="1" x14ac:dyDescent="0.25">
      <c r="A194" s="46">
        <v>181</v>
      </c>
      <c r="B194" s="46" t="s">
        <v>838</v>
      </c>
      <c r="C194" s="121" t="s">
        <v>839</v>
      </c>
      <c r="D194" s="121" t="s">
        <v>290</v>
      </c>
      <c r="E194" s="44">
        <v>97</v>
      </c>
      <c r="F194" s="44" t="s">
        <v>79</v>
      </c>
      <c r="G194" s="99"/>
      <c r="H194" s="103"/>
      <c r="I194" s="92"/>
      <c r="J194" s="92"/>
      <c r="K194" s="92"/>
      <c r="L194" s="92"/>
      <c r="M194" s="92"/>
      <c r="N194" s="92"/>
      <c r="O194" s="92"/>
      <c r="P194" s="92"/>
    </row>
    <row r="195" spans="1:16" s="93" customFormat="1" ht="24.75" customHeight="1" x14ac:dyDescent="0.25">
      <c r="A195" s="46">
        <v>182</v>
      </c>
      <c r="B195" s="46" t="s">
        <v>840</v>
      </c>
      <c r="C195" s="121" t="s">
        <v>841</v>
      </c>
      <c r="D195" s="121" t="s">
        <v>9</v>
      </c>
      <c r="E195" s="44">
        <v>95</v>
      </c>
      <c r="F195" s="44" t="s">
        <v>79</v>
      </c>
      <c r="G195" s="99"/>
      <c r="H195" s="103"/>
      <c r="I195" s="92"/>
      <c r="J195" s="92"/>
      <c r="K195" s="92"/>
      <c r="L195" s="92"/>
      <c r="M195" s="92"/>
      <c r="N195" s="92"/>
      <c r="O195" s="92"/>
      <c r="P195" s="92"/>
    </row>
    <row r="196" spans="1:16" s="93" customFormat="1" ht="24.75" customHeight="1" x14ac:dyDescent="0.25">
      <c r="A196" s="46">
        <v>183</v>
      </c>
      <c r="B196" s="46" t="s">
        <v>842</v>
      </c>
      <c r="C196" s="121" t="s">
        <v>426</v>
      </c>
      <c r="D196" s="121" t="s">
        <v>43</v>
      </c>
      <c r="E196" s="44">
        <v>94</v>
      </c>
      <c r="F196" s="44" t="s">
        <v>79</v>
      </c>
      <c r="G196" s="99"/>
      <c r="H196" s="103"/>
      <c r="I196" s="92"/>
      <c r="J196" s="92"/>
      <c r="K196" s="92"/>
      <c r="L196" s="92"/>
      <c r="M196" s="92"/>
      <c r="N196" s="92"/>
      <c r="O196" s="92"/>
      <c r="P196" s="92"/>
    </row>
    <row r="197" spans="1:16" s="93" customFormat="1" ht="24.75" customHeight="1" x14ac:dyDescent="0.25">
      <c r="A197" s="46">
        <v>184</v>
      </c>
      <c r="B197" s="46" t="s">
        <v>843</v>
      </c>
      <c r="C197" s="121" t="s">
        <v>844</v>
      </c>
      <c r="D197" s="121" t="s">
        <v>136</v>
      </c>
      <c r="E197" s="44">
        <v>94</v>
      </c>
      <c r="F197" s="44" t="s">
        <v>79</v>
      </c>
      <c r="G197" s="99"/>
      <c r="H197" s="103"/>
      <c r="I197" s="92"/>
      <c r="J197" s="92"/>
      <c r="K197" s="92"/>
      <c r="L197" s="92"/>
      <c r="M197" s="92"/>
      <c r="N197" s="92"/>
      <c r="O197" s="92"/>
      <c r="P197" s="92"/>
    </row>
    <row r="198" spans="1:16" s="93" customFormat="1" ht="24.75" customHeight="1" x14ac:dyDescent="0.25">
      <c r="A198" s="46">
        <v>185</v>
      </c>
      <c r="B198" s="46" t="s">
        <v>845</v>
      </c>
      <c r="C198" s="121" t="s">
        <v>19</v>
      </c>
      <c r="D198" s="121" t="s">
        <v>846</v>
      </c>
      <c r="E198" s="44">
        <v>93</v>
      </c>
      <c r="F198" s="44" t="s">
        <v>79</v>
      </c>
      <c r="G198" s="99"/>
      <c r="H198" s="103"/>
      <c r="I198" s="92"/>
      <c r="J198" s="92"/>
      <c r="K198" s="92"/>
      <c r="L198" s="92"/>
      <c r="M198" s="92"/>
      <c r="N198" s="92"/>
      <c r="O198" s="92"/>
      <c r="P198" s="92"/>
    </row>
    <row r="199" spans="1:16" s="93" customFormat="1" ht="24.75" customHeight="1" x14ac:dyDescent="0.25">
      <c r="A199" s="46">
        <v>186</v>
      </c>
      <c r="B199" s="46" t="s">
        <v>847</v>
      </c>
      <c r="C199" s="121" t="s">
        <v>62</v>
      </c>
      <c r="D199" s="121" t="s">
        <v>9</v>
      </c>
      <c r="E199" s="44">
        <v>93</v>
      </c>
      <c r="F199" s="44" t="s">
        <v>79</v>
      </c>
      <c r="G199" s="99"/>
      <c r="H199" s="103"/>
      <c r="I199" s="92"/>
      <c r="J199" s="92"/>
      <c r="K199" s="92"/>
      <c r="L199" s="92"/>
      <c r="M199" s="92"/>
      <c r="N199" s="92"/>
      <c r="O199" s="92"/>
      <c r="P199" s="92"/>
    </row>
    <row r="200" spans="1:16" s="93" customFormat="1" ht="24.75" customHeight="1" x14ac:dyDescent="0.25">
      <c r="A200" s="46">
        <v>187</v>
      </c>
      <c r="B200" s="46" t="s">
        <v>848</v>
      </c>
      <c r="C200" s="121" t="s">
        <v>118</v>
      </c>
      <c r="D200" s="121" t="s">
        <v>26</v>
      </c>
      <c r="E200" s="44">
        <v>93</v>
      </c>
      <c r="F200" s="44" t="s">
        <v>79</v>
      </c>
      <c r="G200" s="99"/>
      <c r="H200" s="103"/>
      <c r="I200" s="92"/>
      <c r="J200" s="92"/>
      <c r="K200" s="92"/>
      <c r="L200" s="92"/>
      <c r="M200" s="92"/>
      <c r="N200" s="92"/>
      <c r="O200" s="92"/>
      <c r="P200" s="92"/>
    </row>
    <row r="201" spans="1:16" s="93" customFormat="1" ht="24.75" customHeight="1" x14ac:dyDescent="0.25">
      <c r="A201" s="46">
        <v>188</v>
      </c>
      <c r="B201" s="46" t="s">
        <v>849</v>
      </c>
      <c r="C201" s="121" t="s">
        <v>850</v>
      </c>
      <c r="D201" s="121" t="s">
        <v>7</v>
      </c>
      <c r="E201" s="44">
        <v>92</v>
      </c>
      <c r="F201" s="44" t="s">
        <v>79</v>
      </c>
      <c r="G201" s="99"/>
      <c r="H201" s="103"/>
      <c r="I201" s="92"/>
      <c r="J201" s="92"/>
      <c r="K201" s="92"/>
      <c r="L201" s="92"/>
      <c r="M201" s="92"/>
      <c r="N201" s="92"/>
      <c r="O201" s="92"/>
      <c r="P201" s="92"/>
    </row>
    <row r="202" spans="1:16" s="93" customFormat="1" ht="24.75" customHeight="1" x14ac:dyDescent="0.25">
      <c r="A202" s="46">
        <v>189</v>
      </c>
      <c r="B202" s="46" t="s">
        <v>851</v>
      </c>
      <c r="C202" s="121" t="s">
        <v>550</v>
      </c>
      <c r="D202" s="121" t="s">
        <v>106</v>
      </c>
      <c r="E202" s="44">
        <v>92</v>
      </c>
      <c r="F202" s="44" t="s">
        <v>79</v>
      </c>
      <c r="G202" s="99"/>
      <c r="H202" s="103"/>
      <c r="I202" s="92"/>
      <c r="J202" s="92"/>
      <c r="K202" s="92"/>
      <c r="L202" s="92"/>
      <c r="M202" s="92"/>
      <c r="N202" s="92"/>
      <c r="O202" s="92"/>
      <c r="P202" s="92"/>
    </row>
    <row r="203" spans="1:16" s="93" customFormat="1" ht="24.75" customHeight="1" x14ac:dyDescent="0.25">
      <c r="A203" s="46">
        <v>190</v>
      </c>
      <c r="B203" s="46" t="s">
        <v>852</v>
      </c>
      <c r="C203" s="121" t="s">
        <v>71</v>
      </c>
      <c r="D203" s="121" t="s">
        <v>59</v>
      </c>
      <c r="E203" s="44">
        <v>92</v>
      </c>
      <c r="F203" s="44" t="s">
        <v>79</v>
      </c>
      <c r="G203" s="99"/>
      <c r="H203" s="103"/>
      <c r="I203" s="92"/>
      <c r="J203" s="92"/>
      <c r="K203" s="92"/>
      <c r="L203" s="92"/>
      <c r="M203" s="92"/>
      <c r="N203" s="92"/>
      <c r="O203" s="92"/>
      <c r="P203" s="92"/>
    </row>
    <row r="204" spans="1:16" s="93" customFormat="1" ht="24.75" customHeight="1" x14ac:dyDescent="0.25">
      <c r="A204" s="46">
        <v>191</v>
      </c>
      <c r="B204" s="46" t="s">
        <v>853</v>
      </c>
      <c r="C204" s="121" t="s">
        <v>319</v>
      </c>
      <c r="D204" s="121" t="s">
        <v>36</v>
      </c>
      <c r="E204" s="44">
        <v>91</v>
      </c>
      <c r="F204" s="44" t="s">
        <v>79</v>
      </c>
      <c r="G204" s="99"/>
      <c r="H204" s="103"/>
      <c r="I204" s="92"/>
      <c r="J204" s="92"/>
      <c r="K204" s="92"/>
      <c r="L204" s="92"/>
      <c r="M204" s="92"/>
      <c r="N204" s="92"/>
      <c r="O204" s="92"/>
      <c r="P204" s="92"/>
    </row>
    <row r="205" spans="1:16" s="93" customFormat="1" ht="24.75" customHeight="1" x14ac:dyDescent="0.25">
      <c r="A205" s="46">
        <v>192</v>
      </c>
      <c r="B205" s="46" t="s">
        <v>854</v>
      </c>
      <c r="C205" s="121" t="s">
        <v>38</v>
      </c>
      <c r="D205" s="121" t="s">
        <v>502</v>
      </c>
      <c r="E205" s="44">
        <v>91</v>
      </c>
      <c r="F205" s="44" t="s">
        <v>79</v>
      </c>
      <c r="G205" s="99"/>
      <c r="H205" s="103"/>
      <c r="I205" s="92"/>
      <c r="J205" s="92"/>
      <c r="K205" s="92"/>
      <c r="L205" s="92"/>
      <c r="M205" s="92"/>
      <c r="N205" s="92"/>
      <c r="O205" s="92"/>
      <c r="P205" s="92"/>
    </row>
    <row r="206" spans="1:16" s="93" customFormat="1" ht="24.75" customHeight="1" x14ac:dyDescent="0.25">
      <c r="A206" s="46">
        <v>193</v>
      </c>
      <c r="B206" s="46" t="s">
        <v>855</v>
      </c>
      <c r="C206" s="121" t="s">
        <v>240</v>
      </c>
      <c r="D206" s="121" t="s">
        <v>181</v>
      </c>
      <c r="E206" s="44">
        <v>91</v>
      </c>
      <c r="F206" s="44" t="s">
        <v>79</v>
      </c>
      <c r="G206" s="99"/>
      <c r="H206" s="103"/>
      <c r="I206" s="92"/>
      <c r="J206" s="92"/>
      <c r="K206" s="92"/>
      <c r="L206" s="92"/>
      <c r="M206" s="92"/>
      <c r="N206" s="92"/>
      <c r="O206" s="92"/>
      <c r="P206" s="92"/>
    </row>
    <row r="207" spans="1:16" s="93" customFormat="1" ht="24.75" customHeight="1" x14ac:dyDescent="0.25">
      <c r="A207" s="46">
        <v>194</v>
      </c>
      <c r="B207" s="46" t="s">
        <v>856</v>
      </c>
      <c r="C207" s="121" t="s">
        <v>212</v>
      </c>
      <c r="D207" s="121" t="s">
        <v>278</v>
      </c>
      <c r="E207" s="44">
        <v>90</v>
      </c>
      <c r="F207" s="44" t="s">
        <v>79</v>
      </c>
      <c r="G207" s="99"/>
      <c r="H207" s="103"/>
      <c r="I207" s="92"/>
      <c r="J207" s="92"/>
      <c r="K207" s="92"/>
      <c r="L207" s="92"/>
      <c r="M207" s="92"/>
      <c r="N207" s="92"/>
      <c r="O207" s="92"/>
      <c r="P207" s="92"/>
    </row>
    <row r="208" spans="1:16" s="93" customFormat="1" ht="24.75" customHeight="1" x14ac:dyDescent="0.25">
      <c r="A208" s="46">
        <v>195</v>
      </c>
      <c r="B208" s="46" t="s">
        <v>857</v>
      </c>
      <c r="C208" s="121" t="s">
        <v>858</v>
      </c>
      <c r="D208" s="121" t="s">
        <v>27</v>
      </c>
      <c r="E208" s="44">
        <v>90</v>
      </c>
      <c r="F208" s="44" t="s">
        <v>79</v>
      </c>
      <c r="G208" s="99"/>
      <c r="H208" s="103"/>
      <c r="I208" s="92"/>
      <c r="J208" s="92"/>
      <c r="K208" s="92"/>
      <c r="L208" s="92"/>
      <c r="M208" s="92"/>
      <c r="N208" s="92"/>
      <c r="O208" s="92"/>
      <c r="P208" s="92"/>
    </row>
    <row r="209" spans="1:16" s="93" customFormat="1" ht="24.75" customHeight="1" x14ac:dyDescent="0.25">
      <c r="A209" s="46">
        <v>196</v>
      </c>
      <c r="B209" s="46" t="s">
        <v>859</v>
      </c>
      <c r="C209" s="121" t="s">
        <v>398</v>
      </c>
      <c r="D209" s="121" t="s">
        <v>10</v>
      </c>
      <c r="E209" s="44">
        <v>90</v>
      </c>
      <c r="F209" s="44" t="s">
        <v>79</v>
      </c>
      <c r="G209" s="99"/>
      <c r="H209" s="103"/>
      <c r="I209" s="92"/>
      <c r="J209" s="92"/>
      <c r="K209" s="92"/>
      <c r="L209" s="92"/>
      <c r="M209" s="92"/>
      <c r="N209" s="92"/>
      <c r="O209" s="92"/>
      <c r="P209" s="92"/>
    </row>
    <row r="210" spans="1:16" s="93" customFormat="1" ht="17.25" customHeight="1" x14ac:dyDescent="0.25">
      <c r="A210" s="46">
        <v>197</v>
      </c>
      <c r="B210" s="46" t="s">
        <v>860</v>
      </c>
      <c r="C210" s="121" t="s">
        <v>861</v>
      </c>
      <c r="D210" s="121" t="s">
        <v>36</v>
      </c>
      <c r="E210" s="44">
        <v>89</v>
      </c>
      <c r="F210" s="44" t="s">
        <v>32</v>
      </c>
      <c r="G210" s="99"/>
      <c r="H210" s="103"/>
      <c r="I210" s="92"/>
      <c r="J210" s="92"/>
      <c r="K210" s="92"/>
      <c r="L210" s="92"/>
      <c r="M210" s="92"/>
      <c r="N210" s="92"/>
      <c r="O210" s="92"/>
      <c r="P210" s="92"/>
    </row>
    <row r="211" spans="1:16" s="93" customFormat="1" ht="17.25" customHeight="1" x14ac:dyDescent="0.25">
      <c r="A211" s="46">
        <v>198</v>
      </c>
      <c r="B211" s="46" t="s">
        <v>862</v>
      </c>
      <c r="C211" s="121" t="s">
        <v>345</v>
      </c>
      <c r="D211" s="121" t="s">
        <v>36</v>
      </c>
      <c r="E211" s="44">
        <v>89</v>
      </c>
      <c r="F211" s="44" t="s">
        <v>32</v>
      </c>
      <c r="G211" s="99"/>
      <c r="H211" s="103"/>
      <c r="I211" s="92"/>
      <c r="J211" s="92"/>
      <c r="K211" s="92"/>
      <c r="L211" s="92"/>
      <c r="M211" s="92"/>
      <c r="N211" s="92"/>
      <c r="O211" s="92"/>
      <c r="P211" s="92"/>
    </row>
    <row r="212" spans="1:16" s="93" customFormat="1" ht="17.25" customHeight="1" x14ac:dyDescent="0.25">
      <c r="A212" s="46">
        <v>199</v>
      </c>
      <c r="B212" s="46" t="s">
        <v>863</v>
      </c>
      <c r="C212" s="121" t="s">
        <v>282</v>
      </c>
      <c r="D212" s="121" t="s">
        <v>28</v>
      </c>
      <c r="E212" s="44">
        <v>89</v>
      </c>
      <c r="F212" s="44" t="s">
        <v>32</v>
      </c>
      <c r="G212" s="99"/>
      <c r="H212" s="103"/>
      <c r="I212" s="92"/>
      <c r="J212" s="92"/>
      <c r="K212" s="92"/>
      <c r="L212" s="92"/>
      <c r="M212" s="92"/>
      <c r="N212" s="92"/>
      <c r="O212" s="92"/>
      <c r="P212" s="92"/>
    </row>
    <row r="213" spans="1:16" s="93" customFormat="1" ht="17.25" customHeight="1" x14ac:dyDescent="0.25">
      <c r="A213" s="46">
        <v>200</v>
      </c>
      <c r="B213" s="46" t="s">
        <v>864</v>
      </c>
      <c r="C213" s="121" t="s">
        <v>19</v>
      </c>
      <c r="D213" s="121" t="s">
        <v>59</v>
      </c>
      <c r="E213" s="44">
        <v>89</v>
      </c>
      <c r="F213" s="44" t="s">
        <v>32</v>
      </c>
      <c r="G213" s="99"/>
      <c r="H213" s="103"/>
      <c r="I213" s="92"/>
      <c r="J213" s="92"/>
      <c r="K213" s="92"/>
      <c r="L213" s="92"/>
      <c r="M213" s="92"/>
      <c r="N213" s="92"/>
      <c r="O213" s="92"/>
      <c r="P213" s="92"/>
    </row>
    <row r="214" spans="1:16" s="93" customFormat="1" ht="17.25" customHeight="1" x14ac:dyDescent="0.25">
      <c r="A214" s="46">
        <v>201</v>
      </c>
      <c r="B214" s="46" t="s">
        <v>865</v>
      </c>
      <c r="C214" s="121" t="s">
        <v>19</v>
      </c>
      <c r="D214" s="121" t="s">
        <v>111</v>
      </c>
      <c r="E214" s="44">
        <v>89</v>
      </c>
      <c r="F214" s="44" t="s">
        <v>32</v>
      </c>
      <c r="G214" s="99"/>
      <c r="H214" s="103"/>
      <c r="I214" s="92"/>
      <c r="J214" s="92"/>
      <c r="K214" s="92"/>
      <c r="L214" s="92"/>
      <c r="M214" s="92"/>
      <c r="N214" s="92"/>
      <c r="O214" s="92"/>
      <c r="P214" s="92"/>
    </row>
    <row r="215" spans="1:16" s="93" customFormat="1" ht="17.25" customHeight="1" x14ac:dyDescent="0.25">
      <c r="A215" s="46">
        <v>202</v>
      </c>
      <c r="B215" s="46" t="s">
        <v>866</v>
      </c>
      <c r="C215" s="121" t="s">
        <v>19</v>
      </c>
      <c r="D215" s="121" t="s">
        <v>25</v>
      </c>
      <c r="E215" s="44">
        <v>89</v>
      </c>
      <c r="F215" s="44" t="s">
        <v>32</v>
      </c>
      <c r="G215" s="99"/>
      <c r="H215" s="103"/>
      <c r="I215" s="92"/>
      <c r="J215" s="92"/>
      <c r="K215" s="92"/>
      <c r="L215" s="92"/>
      <c r="M215" s="92"/>
      <c r="N215" s="92"/>
      <c r="O215" s="92"/>
      <c r="P215" s="92"/>
    </row>
    <row r="216" spans="1:16" s="93" customFormat="1" ht="17.25" customHeight="1" x14ac:dyDescent="0.25">
      <c r="A216" s="46">
        <v>203</v>
      </c>
      <c r="B216" s="46" t="s">
        <v>867</v>
      </c>
      <c r="C216" s="121" t="s">
        <v>668</v>
      </c>
      <c r="D216" s="121" t="s">
        <v>36</v>
      </c>
      <c r="E216" s="44">
        <v>88</v>
      </c>
      <c r="F216" s="44" t="s">
        <v>32</v>
      </c>
      <c r="G216" s="99"/>
      <c r="H216" s="103"/>
      <c r="I216" s="92"/>
      <c r="J216" s="92"/>
      <c r="K216" s="92"/>
      <c r="L216" s="92"/>
      <c r="M216" s="92"/>
      <c r="N216" s="92"/>
      <c r="O216" s="92"/>
      <c r="P216" s="92"/>
    </row>
    <row r="217" spans="1:16" s="93" customFormat="1" ht="17.25" customHeight="1" x14ac:dyDescent="0.25">
      <c r="A217" s="46">
        <v>204</v>
      </c>
      <c r="B217" s="46" t="s">
        <v>868</v>
      </c>
      <c r="C217" s="121" t="s">
        <v>19</v>
      </c>
      <c r="D217" s="121" t="s">
        <v>126</v>
      </c>
      <c r="E217" s="44">
        <v>88</v>
      </c>
      <c r="F217" s="44" t="s">
        <v>32</v>
      </c>
      <c r="G217" s="99"/>
      <c r="H217" s="103"/>
      <c r="I217" s="92"/>
      <c r="J217" s="92"/>
      <c r="K217" s="92"/>
      <c r="L217" s="92"/>
      <c r="M217" s="92"/>
      <c r="N217" s="92"/>
      <c r="O217" s="92"/>
      <c r="P217" s="92"/>
    </row>
    <row r="218" spans="1:16" s="93" customFormat="1" ht="17.25" customHeight="1" x14ac:dyDescent="0.25">
      <c r="A218" s="46">
        <v>205</v>
      </c>
      <c r="B218" s="46" t="s">
        <v>869</v>
      </c>
      <c r="C218" s="121" t="s">
        <v>78</v>
      </c>
      <c r="D218" s="121" t="s">
        <v>16</v>
      </c>
      <c r="E218" s="44">
        <v>87</v>
      </c>
      <c r="F218" s="44" t="s">
        <v>32</v>
      </c>
      <c r="G218" s="99"/>
      <c r="H218" s="103"/>
      <c r="I218" s="92"/>
      <c r="J218" s="92"/>
      <c r="K218" s="92"/>
      <c r="L218" s="92"/>
      <c r="M218" s="92"/>
      <c r="N218" s="92"/>
      <c r="O218" s="92"/>
      <c r="P218" s="92"/>
    </row>
    <row r="219" spans="1:16" s="93" customFormat="1" ht="17.25" customHeight="1" x14ac:dyDescent="0.25">
      <c r="A219" s="46">
        <v>206</v>
      </c>
      <c r="B219" s="46" t="s">
        <v>870</v>
      </c>
      <c r="C219" s="121" t="s">
        <v>153</v>
      </c>
      <c r="D219" s="121" t="s">
        <v>152</v>
      </c>
      <c r="E219" s="44">
        <v>87</v>
      </c>
      <c r="F219" s="44" t="s">
        <v>32</v>
      </c>
      <c r="G219" s="99"/>
      <c r="H219" s="103"/>
      <c r="I219" s="92"/>
      <c r="J219" s="92"/>
      <c r="K219" s="92"/>
      <c r="L219" s="92"/>
      <c r="M219" s="92"/>
      <c r="N219" s="92"/>
      <c r="O219" s="92"/>
      <c r="P219" s="92"/>
    </row>
    <row r="220" spans="1:16" s="93" customFormat="1" ht="17.25" customHeight="1" x14ac:dyDescent="0.25">
      <c r="A220" s="46">
        <v>207</v>
      </c>
      <c r="B220" s="46" t="s">
        <v>871</v>
      </c>
      <c r="C220" s="121" t="s">
        <v>19</v>
      </c>
      <c r="D220" s="121" t="s">
        <v>65</v>
      </c>
      <c r="E220" s="44">
        <v>87</v>
      </c>
      <c r="F220" s="44" t="s">
        <v>32</v>
      </c>
      <c r="G220" s="99"/>
      <c r="H220" s="103"/>
      <c r="I220" s="92"/>
      <c r="J220" s="92"/>
      <c r="K220" s="92"/>
      <c r="L220" s="92"/>
      <c r="M220" s="92"/>
      <c r="N220" s="92"/>
      <c r="O220" s="92"/>
      <c r="P220" s="92"/>
    </row>
    <row r="221" spans="1:16" s="93" customFormat="1" ht="17.25" customHeight="1" x14ac:dyDescent="0.25">
      <c r="A221" s="46">
        <v>208</v>
      </c>
      <c r="B221" s="46" t="s">
        <v>872</v>
      </c>
      <c r="C221" s="121" t="s">
        <v>177</v>
      </c>
      <c r="D221" s="121" t="s">
        <v>49</v>
      </c>
      <c r="E221" s="44">
        <v>86</v>
      </c>
      <c r="F221" s="44" t="s">
        <v>32</v>
      </c>
      <c r="G221" s="99"/>
      <c r="H221" s="103"/>
      <c r="I221" s="92"/>
      <c r="J221" s="92"/>
      <c r="K221" s="92"/>
      <c r="L221" s="92"/>
      <c r="M221" s="92"/>
      <c r="N221" s="92"/>
      <c r="O221" s="92"/>
      <c r="P221" s="92"/>
    </row>
    <row r="222" spans="1:16" s="93" customFormat="1" ht="17.25" customHeight="1" x14ac:dyDescent="0.25">
      <c r="A222" s="46">
        <v>209</v>
      </c>
      <c r="B222" s="46" t="s">
        <v>873</v>
      </c>
      <c r="C222" s="121" t="s">
        <v>213</v>
      </c>
      <c r="D222" s="121" t="s">
        <v>391</v>
      </c>
      <c r="E222" s="44">
        <v>86</v>
      </c>
      <c r="F222" s="44" t="s">
        <v>32</v>
      </c>
      <c r="G222" s="99"/>
      <c r="H222" s="103"/>
      <c r="I222" s="92"/>
      <c r="J222" s="92"/>
      <c r="K222" s="92"/>
      <c r="L222" s="92"/>
      <c r="M222" s="92"/>
      <c r="N222" s="92"/>
      <c r="O222" s="92"/>
      <c r="P222" s="92"/>
    </row>
    <row r="223" spans="1:16" s="93" customFormat="1" ht="17.25" customHeight="1" x14ac:dyDescent="0.25">
      <c r="A223" s="46">
        <v>210</v>
      </c>
      <c r="B223" s="46" t="s">
        <v>874</v>
      </c>
      <c r="C223" s="121" t="s">
        <v>875</v>
      </c>
      <c r="D223" s="121" t="s">
        <v>278</v>
      </c>
      <c r="E223" s="44">
        <v>86</v>
      </c>
      <c r="F223" s="44" t="s">
        <v>32</v>
      </c>
      <c r="G223" s="99"/>
      <c r="H223" s="103"/>
      <c r="I223" s="92"/>
      <c r="J223" s="92"/>
      <c r="K223" s="92"/>
      <c r="L223" s="92"/>
      <c r="M223" s="92"/>
      <c r="N223" s="92"/>
      <c r="O223" s="92"/>
      <c r="P223" s="92"/>
    </row>
    <row r="224" spans="1:16" s="93" customFormat="1" ht="17.25" customHeight="1" x14ac:dyDescent="0.25">
      <c r="A224" s="46">
        <v>211</v>
      </c>
      <c r="B224" s="46" t="s">
        <v>876</v>
      </c>
      <c r="C224" s="121" t="s">
        <v>71</v>
      </c>
      <c r="D224" s="121" t="s">
        <v>12</v>
      </c>
      <c r="E224" s="44">
        <v>86</v>
      </c>
      <c r="F224" s="44" t="s">
        <v>32</v>
      </c>
      <c r="G224" s="99"/>
      <c r="H224" s="103"/>
      <c r="I224" s="92"/>
      <c r="J224" s="92"/>
      <c r="K224" s="92"/>
      <c r="L224" s="92"/>
      <c r="M224" s="92"/>
      <c r="N224" s="92"/>
      <c r="O224" s="92"/>
      <c r="P224" s="92"/>
    </row>
    <row r="225" spans="1:16" s="93" customFormat="1" ht="17.25" customHeight="1" x14ac:dyDescent="0.25">
      <c r="A225" s="46">
        <v>212</v>
      </c>
      <c r="B225" s="46" t="s">
        <v>877</v>
      </c>
      <c r="C225" s="121" t="s">
        <v>19</v>
      </c>
      <c r="D225" s="121" t="s">
        <v>24</v>
      </c>
      <c r="E225" s="44">
        <v>86</v>
      </c>
      <c r="F225" s="44" t="s">
        <v>32</v>
      </c>
      <c r="G225" s="99"/>
      <c r="H225" s="103"/>
      <c r="I225" s="92"/>
      <c r="J225" s="92"/>
      <c r="K225" s="92"/>
      <c r="L225" s="92"/>
      <c r="M225" s="92"/>
      <c r="N225" s="92"/>
      <c r="O225" s="92"/>
      <c r="P225" s="92"/>
    </row>
    <row r="226" spans="1:16" s="93" customFormat="1" ht="17.25" customHeight="1" x14ac:dyDescent="0.25">
      <c r="A226" s="46">
        <v>213</v>
      </c>
      <c r="B226" s="46" t="s">
        <v>878</v>
      </c>
      <c r="C226" s="121" t="s">
        <v>879</v>
      </c>
      <c r="D226" s="121" t="s">
        <v>26</v>
      </c>
      <c r="E226" s="44">
        <v>85</v>
      </c>
      <c r="F226" s="44" t="s">
        <v>32</v>
      </c>
      <c r="G226" s="99"/>
      <c r="H226" s="103"/>
      <c r="I226" s="92"/>
      <c r="J226" s="92"/>
      <c r="K226" s="92"/>
      <c r="L226" s="92"/>
      <c r="M226" s="92"/>
      <c r="N226" s="92"/>
      <c r="O226" s="92"/>
      <c r="P226" s="92"/>
    </row>
    <row r="227" spans="1:16" s="93" customFormat="1" ht="17.25" customHeight="1" x14ac:dyDescent="0.25">
      <c r="A227" s="46">
        <v>214</v>
      </c>
      <c r="B227" s="46" t="s">
        <v>880</v>
      </c>
      <c r="C227" s="121" t="s">
        <v>881</v>
      </c>
      <c r="D227" s="121" t="s">
        <v>7</v>
      </c>
      <c r="E227" s="44">
        <v>84</v>
      </c>
      <c r="F227" s="44" t="s">
        <v>32</v>
      </c>
      <c r="G227" s="99"/>
      <c r="H227" s="103"/>
      <c r="I227" s="92"/>
      <c r="J227" s="92"/>
      <c r="K227" s="92"/>
      <c r="L227" s="92"/>
      <c r="M227" s="92"/>
      <c r="N227" s="92"/>
      <c r="O227" s="92"/>
      <c r="P227" s="92"/>
    </row>
    <row r="228" spans="1:16" s="93" customFormat="1" ht="17.25" customHeight="1" x14ac:dyDescent="0.25">
      <c r="A228" s="46">
        <v>215</v>
      </c>
      <c r="B228" s="46" t="s">
        <v>882</v>
      </c>
      <c r="C228" s="121" t="s">
        <v>48</v>
      </c>
      <c r="D228" s="121" t="s">
        <v>883</v>
      </c>
      <c r="E228" s="44">
        <v>84</v>
      </c>
      <c r="F228" s="44" t="s">
        <v>32</v>
      </c>
      <c r="G228" s="99"/>
      <c r="H228" s="103"/>
      <c r="I228" s="92"/>
      <c r="J228" s="92"/>
      <c r="K228" s="92"/>
      <c r="L228" s="92"/>
      <c r="M228" s="92"/>
      <c r="N228" s="92"/>
      <c r="O228" s="92"/>
      <c r="P228" s="92"/>
    </row>
    <row r="229" spans="1:16" s="93" customFormat="1" ht="17.25" customHeight="1" x14ac:dyDescent="0.25">
      <c r="A229" s="46">
        <v>216</v>
      </c>
      <c r="B229" s="46" t="s">
        <v>884</v>
      </c>
      <c r="C229" s="121" t="s">
        <v>885</v>
      </c>
      <c r="D229" s="121" t="s">
        <v>22</v>
      </c>
      <c r="E229" s="44">
        <v>82</v>
      </c>
      <c r="F229" s="44" t="s">
        <v>32</v>
      </c>
      <c r="G229" s="99"/>
      <c r="H229" s="103"/>
      <c r="I229" s="92"/>
      <c r="J229" s="92"/>
      <c r="K229" s="92"/>
      <c r="L229" s="92"/>
      <c r="M229" s="92"/>
      <c r="N229" s="92"/>
      <c r="O229" s="92"/>
      <c r="P229" s="92"/>
    </row>
    <row r="230" spans="1:16" s="93" customFormat="1" ht="17.25" customHeight="1" x14ac:dyDescent="0.25">
      <c r="A230" s="46">
        <v>217</v>
      </c>
      <c r="B230" s="46" t="s">
        <v>886</v>
      </c>
      <c r="C230" s="121" t="s">
        <v>526</v>
      </c>
      <c r="D230" s="121" t="s">
        <v>9</v>
      </c>
      <c r="E230" s="44">
        <v>82</v>
      </c>
      <c r="F230" s="44" t="s">
        <v>32</v>
      </c>
      <c r="G230" s="99"/>
      <c r="H230" s="103"/>
      <c r="I230" s="92"/>
      <c r="J230" s="92"/>
      <c r="K230" s="92"/>
      <c r="L230" s="92"/>
      <c r="M230" s="92"/>
      <c r="N230" s="92"/>
      <c r="O230" s="92"/>
      <c r="P230" s="92"/>
    </row>
    <row r="231" spans="1:16" s="93" customFormat="1" ht="17.25" customHeight="1" x14ac:dyDescent="0.25">
      <c r="A231" s="46">
        <v>218</v>
      </c>
      <c r="B231" s="46" t="s">
        <v>887</v>
      </c>
      <c r="C231" s="121" t="s">
        <v>291</v>
      </c>
      <c r="D231" s="121" t="s">
        <v>88</v>
      </c>
      <c r="E231" s="44">
        <v>82</v>
      </c>
      <c r="F231" s="44" t="s">
        <v>32</v>
      </c>
      <c r="G231" s="99"/>
      <c r="H231" s="103"/>
      <c r="I231" s="92"/>
      <c r="J231" s="92"/>
      <c r="K231" s="92"/>
      <c r="L231" s="92"/>
      <c r="M231" s="92"/>
      <c r="N231" s="92"/>
      <c r="O231" s="92"/>
      <c r="P231" s="92"/>
    </row>
    <row r="232" spans="1:16" s="93" customFormat="1" ht="17.25" customHeight="1" x14ac:dyDescent="0.25">
      <c r="A232" s="46">
        <v>219</v>
      </c>
      <c r="B232" s="46" t="s">
        <v>888</v>
      </c>
      <c r="C232" s="121" t="s">
        <v>889</v>
      </c>
      <c r="D232" s="121" t="s">
        <v>211</v>
      </c>
      <c r="E232" s="44">
        <v>82</v>
      </c>
      <c r="F232" s="44" t="s">
        <v>32</v>
      </c>
      <c r="G232" s="99"/>
      <c r="H232" s="103"/>
      <c r="I232" s="92"/>
      <c r="J232" s="92"/>
      <c r="K232" s="92"/>
      <c r="L232" s="92"/>
      <c r="M232" s="92"/>
      <c r="N232" s="92"/>
      <c r="O232" s="92"/>
      <c r="P232" s="92"/>
    </row>
    <row r="233" spans="1:16" s="93" customFormat="1" ht="17.25" customHeight="1" x14ac:dyDescent="0.25">
      <c r="A233" s="46">
        <v>220</v>
      </c>
      <c r="B233" s="46" t="s">
        <v>890</v>
      </c>
      <c r="C233" s="121" t="s">
        <v>241</v>
      </c>
      <c r="D233" s="121" t="s">
        <v>36</v>
      </c>
      <c r="E233" s="44">
        <v>81</v>
      </c>
      <c r="F233" s="44" t="s">
        <v>32</v>
      </c>
      <c r="G233" s="99"/>
      <c r="H233" s="103"/>
      <c r="I233" s="92"/>
      <c r="J233" s="92"/>
      <c r="K233" s="92"/>
      <c r="L233" s="92"/>
      <c r="M233" s="92"/>
      <c r="N233" s="92"/>
      <c r="O233" s="92"/>
      <c r="P233" s="92"/>
    </row>
    <row r="234" spans="1:16" s="93" customFormat="1" ht="17.25" customHeight="1" x14ac:dyDescent="0.25">
      <c r="A234" s="46">
        <v>221</v>
      </c>
      <c r="B234" s="46" t="s">
        <v>891</v>
      </c>
      <c r="C234" s="121" t="s">
        <v>892</v>
      </c>
      <c r="D234" s="121" t="s">
        <v>45</v>
      </c>
      <c r="E234" s="44">
        <v>81</v>
      </c>
      <c r="F234" s="44" t="s">
        <v>32</v>
      </c>
      <c r="G234" s="99"/>
      <c r="H234" s="103"/>
      <c r="I234" s="92"/>
      <c r="J234" s="92"/>
      <c r="K234" s="92"/>
      <c r="L234" s="92"/>
      <c r="M234" s="92"/>
      <c r="N234" s="92"/>
      <c r="O234" s="92"/>
      <c r="P234" s="92"/>
    </row>
    <row r="235" spans="1:16" s="93" customFormat="1" ht="17.25" customHeight="1" x14ac:dyDescent="0.25">
      <c r="A235" s="46">
        <v>222</v>
      </c>
      <c r="B235" s="46" t="s">
        <v>893</v>
      </c>
      <c r="C235" s="121" t="s">
        <v>894</v>
      </c>
      <c r="D235" s="121" t="s">
        <v>113</v>
      </c>
      <c r="E235" s="44">
        <v>81</v>
      </c>
      <c r="F235" s="44" t="s">
        <v>32</v>
      </c>
      <c r="G235" s="99"/>
      <c r="H235" s="103"/>
      <c r="I235" s="92"/>
      <c r="J235" s="92"/>
      <c r="K235" s="92"/>
      <c r="L235" s="92"/>
      <c r="M235" s="92"/>
      <c r="N235" s="92"/>
      <c r="O235" s="92"/>
      <c r="P235" s="92"/>
    </row>
    <row r="236" spans="1:16" s="93" customFormat="1" ht="17.25" customHeight="1" x14ac:dyDescent="0.25">
      <c r="A236" s="46">
        <v>223</v>
      </c>
      <c r="B236" s="46" t="s">
        <v>895</v>
      </c>
      <c r="C236" s="121" t="s">
        <v>896</v>
      </c>
      <c r="D236" s="121" t="s">
        <v>11</v>
      </c>
      <c r="E236" s="44">
        <v>81</v>
      </c>
      <c r="F236" s="44" t="s">
        <v>32</v>
      </c>
      <c r="G236" s="99"/>
      <c r="H236" s="103"/>
      <c r="I236" s="92"/>
      <c r="J236" s="92"/>
      <c r="K236" s="92"/>
      <c r="L236" s="92"/>
      <c r="M236" s="92"/>
      <c r="N236" s="92"/>
      <c r="O236" s="92"/>
      <c r="P236" s="92"/>
    </row>
    <row r="237" spans="1:16" s="93" customFormat="1" ht="17.25" customHeight="1" x14ac:dyDescent="0.25">
      <c r="A237" s="46">
        <v>224</v>
      </c>
      <c r="B237" s="122" t="s">
        <v>897</v>
      </c>
      <c r="C237" s="123" t="s">
        <v>81</v>
      </c>
      <c r="D237" s="123" t="s">
        <v>483</v>
      </c>
      <c r="E237" s="44">
        <v>80</v>
      </c>
      <c r="F237" s="44" t="s">
        <v>32</v>
      </c>
      <c r="G237" s="99"/>
      <c r="H237" s="103"/>
      <c r="I237" s="92"/>
      <c r="J237" s="92"/>
      <c r="K237" s="92"/>
      <c r="L237" s="92"/>
      <c r="M237" s="92"/>
      <c r="N237" s="92"/>
      <c r="O237" s="92"/>
      <c r="P237" s="92"/>
    </row>
    <row r="238" spans="1:16" s="93" customFormat="1" ht="24.75" customHeight="1" x14ac:dyDescent="0.25">
      <c r="A238" s="46">
        <v>225</v>
      </c>
      <c r="B238" s="46" t="s">
        <v>898</v>
      </c>
      <c r="C238" s="121" t="s">
        <v>899</v>
      </c>
      <c r="D238" s="121" t="s">
        <v>126</v>
      </c>
      <c r="E238" s="44">
        <v>79</v>
      </c>
      <c r="F238" s="44" t="s">
        <v>74</v>
      </c>
      <c r="G238" s="99"/>
      <c r="H238" s="103"/>
      <c r="I238" s="92"/>
      <c r="J238" s="92"/>
      <c r="K238" s="92"/>
      <c r="L238" s="92"/>
      <c r="M238" s="92"/>
      <c r="N238" s="92"/>
      <c r="O238" s="92"/>
      <c r="P238" s="92"/>
    </row>
    <row r="239" spans="1:16" s="93" customFormat="1" ht="24.75" customHeight="1" x14ac:dyDescent="0.25">
      <c r="A239" s="46">
        <v>226</v>
      </c>
      <c r="B239" s="46" t="s">
        <v>900</v>
      </c>
      <c r="C239" s="121" t="s">
        <v>901</v>
      </c>
      <c r="D239" s="121" t="s">
        <v>36</v>
      </c>
      <c r="E239" s="44">
        <v>78</v>
      </c>
      <c r="F239" s="44" t="s">
        <v>74</v>
      </c>
      <c r="G239" s="99"/>
      <c r="H239" s="124"/>
      <c r="I239" s="92"/>
      <c r="J239" s="92"/>
      <c r="K239" s="92"/>
      <c r="L239" s="92"/>
      <c r="M239" s="92"/>
      <c r="N239" s="92"/>
      <c r="O239" s="92"/>
      <c r="P239" s="92"/>
    </row>
    <row r="240" spans="1:16" s="93" customFormat="1" ht="24.75" customHeight="1" x14ac:dyDescent="0.25">
      <c r="A240" s="46">
        <v>227</v>
      </c>
      <c r="B240" s="46" t="s">
        <v>902</v>
      </c>
      <c r="C240" s="121" t="s">
        <v>903</v>
      </c>
      <c r="D240" s="121" t="s">
        <v>36</v>
      </c>
      <c r="E240" s="44">
        <v>78</v>
      </c>
      <c r="F240" s="44" t="s">
        <v>74</v>
      </c>
      <c r="G240" s="99"/>
      <c r="H240" s="103"/>
      <c r="I240" s="92"/>
      <c r="J240" s="92"/>
      <c r="K240" s="92"/>
      <c r="L240" s="92"/>
      <c r="M240" s="92"/>
      <c r="N240" s="92"/>
      <c r="O240" s="92"/>
      <c r="P240" s="92"/>
    </row>
    <row r="241" spans="1:16" s="93" customFormat="1" ht="24.75" customHeight="1" x14ac:dyDescent="0.25">
      <c r="A241" s="46">
        <v>228</v>
      </c>
      <c r="B241" s="46" t="s">
        <v>904</v>
      </c>
      <c r="C241" s="121" t="s">
        <v>547</v>
      </c>
      <c r="D241" s="121" t="s">
        <v>7</v>
      </c>
      <c r="E241" s="44">
        <v>78</v>
      </c>
      <c r="F241" s="44" t="s">
        <v>74</v>
      </c>
      <c r="G241" s="99"/>
      <c r="H241" s="103"/>
      <c r="I241" s="92"/>
      <c r="J241" s="92"/>
      <c r="K241" s="92"/>
      <c r="L241" s="92"/>
      <c r="M241" s="92"/>
      <c r="N241" s="92"/>
      <c r="O241" s="92"/>
      <c r="P241" s="92"/>
    </row>
    <row r="242" spans="1:16" s="93" customFormat="1" ht="24.75" customHeight="1" x14ac:dyDescent="0.25">
      <c r="A242" s="46">
        <v>229</v>
      </c>
      <c r="B242" s="46" t="s">
        <v>905</v>
      </c>
      <c r="C242" s="121" t="s">
        <v>108</v>
      </c>
      <c r="D242" s="121" t="s">
        <v>7</v>
      </c>
      <c r="E242" s="44">
        <v>78</v>
      </c>
      <c r="F242" s="44" t="s">
        <v>74</v>
      </c>
      <c r="G242" s="99"/>
      <c r="H242" s="103"/>
      <c r="I242" s="92"/>
      <c r="J242" s="92"/>
      <c r="K242" s="92"/>
      <c r="L242" s="92"/>
      <c r="M242" s="92"/>
      <c r="N242" s="92"/>
      <c r="O242" s="92"/>
      <c r="P242" s="92"/>
    </row>
    <row r="243" spans="1:16" s="93" customFormat="1" ht="24.75" customHeight="1" x14ac:dyDescent="0.25">
      <c r="A243" s="46">
        <v>230</v>
      </c>
      <c r="B243" s="46" t="s">
        <v>906</v>
      </c>
      <c r="C243" s="121" t="s">
        <v>91</v>
      </c>
      <c r="D243" s="121" t="s">
        <v>16</v>
      </c>
      <c r="E243" s="44">
        <v>78</v>
      </c>
      <c r="F243" s="44" t="s">
        <v>74</v>
      </c>
      <c r="G243" s="99"/>
      <c r="H243" s="103"/>
      <c r="I243" s="92"/>
      <c r="J243" s="92"/>
      <c r="K243" s="92"/>
      <c r="L243" s="92"/>
      <c r="M243" s="92"/>
      <c r="N243" s="92"/>
      <c r="O243" s="92"/>
      <c r="P243" s="92"/>
    </row>
    <row r="244" spans="1:16" s="93" customFormat="1" ht="24.75" customHeight="1" x14ac:dyDescent="0.25">
      <c r="A244" s="46">
        <v>231</v>
      </c>
      <c r="B244" s="46" t="s">
        <v>907</v>
      </c>
      <c r="C244" s="121" t="s">
        <v>908</v>
      </c>
      <c r="D244" s="121" t="s">
        <v>67</v>
      </c>
      <c r="E244" s="44">
        <v>78</v>
      </c>
      <c r="F244" s="44" t="s">
        <v>74</v>
      </c>
      <c r="G244" s="99"/>
      <c r="H244" s="103"/>
      <c r="I244" s="92"/>
      <c r="J244" s="92"/>
      <c r="K244" s="92"/>
      <c r="L244" s="92"/>
      <c r="M244" s="92"/>
      <c r="N244" s="92"/>
      <c r="O244" s="92"/>
      <c r="P244" s="92"/>
    </row>
    <row r="245" spans="1:16" s="93" customFormat="1" ht="24.75" customHeight="1" x14ac:dyDescent="0.25">
      <c r="A245" s="46">
        <v>232</v>
      </c>
      <c r="B245" s="46" t="s">
        <v>909</v>
      </c>
      <c r="C245" s="121" t="s">
        <v>80</v>
      </c>
      <c r="D245" s="121" t="s">
        <v>910</v>
      </c>
      <c r="E245" s="44">
        <v>76</v>
      </c>
      <c r="F245" s="44" t="s">
        <v>74</v>
      </c>
      <c r="G245" s="99"/>
      <c r="H245" s="103"/>
      <c r="I245" s="92"/>
      <c r="J245" s="92"/>
      <c r="K245" s="92"/>
      <c r="L245" s="92"/>
      <c r="M245" s="92"/>
      <c r="N245" s="92"/>
      <c r="O245" s="92"/>
      <c r="P245" s="92"/>
    </row>
    <row r="246" spans="1:16" s="93" customFormat="1" ht="24.75" customHeight="1" x14ac:dyDescent="0.25">
      <c r="A246" s="46">
        <v>233</v>
      </c>
      <c r="B246" s="46" t="s">
        <v>911</v>
      </c>
      <c r="C246" s="121" t="s">
        <v>912</v>
      </c>
      <c r="D246" s="121" t="s">
        <v>69</v>
      </c>
      <c r="E246" s="44">
        <v>67</v>
      </c>
      <c r="F246" s="44" t="s">
        <v>74</v>
      </c>
      <c r="G246" s="99"/>
      <c r="H246" s="103"/>
      <c r="I246" s="92"/>
      <c r="J246" s="92"/>
      <c r="K246" s="92"/>
      <c r="L246" s="92"/>
      <c r="M246" s="92"/>
      <c r="N246" s="92"/>
      <c r="O246" s="92"/>
      <c r="P246" s="92"/>
    </row>
    <row r="247" spans="1:16" s="93" customFormat="1" ht="24.75" customHeight="1" x14ac:dyDescent="0.25">
      <c r="A247" s="46">
        <v>234</v>
      </c>
      <c r="B247" s="125" t="s">
        <v>913</v>
      </c>
      <c r="C247" s="126" t="s">
        <v>914</v>
      </c>
      <c r="D247" s="126" t="s">
        <v>111</v>
      </c>
      <c r="E247" s="127">
        <v>64</v>
      </c>
      <c r="F247" s="127" t="s">
        <v>107</v>
      </c>
      <c r="G247" s="128" t="s">
        <v>57</v>
      </c>
      <c r="H247" s="103"/>
      <c r="I247" s="92"/>
      <c r="J247" s="92"/>
      <c r="K247" s="92"/>
      <c r="L247" s="92"/>
      <c r="M247" s="92"/>
      <c r="N247" s="92"/>
      <c r="O247" s="92"/>
      <c r="P247" s="92"/>
    </row>
    <row r="248" spans="1:16" s="93" customFormat="1" ht="24.75" customHeight="1" x14ac:dyDescent="0.25">
      <c r="A248" s="38"/>
      <c r="B248" s="115" t="s">
        <v>915</v>
      </c>
      <c r="C248" s="115"/>
      <c r="D248" s="115"/>
      <c r="E248" s="38"/>
      <c r="F248" s="38"/>
      <c r="G248" s="129"/>
      <c r="H248" s="103"/>
      <c r="I248" s="92"/>
      <c r="J248" s="92"/>
      <c r="K248" s="92"/>
      <c r="L248" s="92"/>
      <c r="M248" s="92"/>
      <c r="N248" s="92"/>
      <c r="O248" s="92"/>
      <c r="P248" s="92"/>
    </row>
    <row r="249" spans="1:16" s="93" customFormat="1" ht="24.75" customHeight="1" x14ac:dyDescent="0.25">
      <c r="A249" s="39">
        <v>235</v>
      </c>
      <c r="B249" s="104" t="s">
        <v>916</v>
      </c>
      <c r="C249" s="104" t="s">
        <v>917</v>
      </c>
      <c r="D249" s="104" t="s">
        <v>22</v>
      </c>
      <c r="E249" s="39">
        <v>98</v>
      </c>
      <c r="F249" s="41" t="str">
        <f>IF(E249&gt;=90,"Xuất sắc",IF(E249&gt;=80,"Tốt",IF(E249&gt;=65,"Khá",IF(E249&gt;=50,"Trung bình",IF(E249&gt;=35,"Yếu","Kém")))))</f>
        <v>Xuất sắc</v>
      </c>
      <c r="G249" s="99"/>
      <c r="H249" s="103"/>
      <c r="I249" s="92"/>
      <c r="J249" s="92"/>
      <c r="K249" s="92"/>
      <c r="L249" s="92"/>
      <c r="M249" s="92"/>
      <c r="N249" s="92"/>
      <c r="O249" s="92"/>
      <c r="P249" s="92"/>
    </row>
    <row r="250" spans="1:16" s="93" customFormat="1" ht="24.75" customHeight="1" x14ac:dyDescent="0.25">
      <c r="A250" s="39">
        <v>236</v>
      </c>
      <c r="B250" s="104" t="s">
        <v>918</v>
      </c>
      <c r="C250" s="104" t="s">
        <v>919</v>
      </c>
      <c r="D250" s="104" t="s">
        <v>264</v>
      </c>
      <c r="E250" s="39">
        <v>98</v>
      </c>
      <c r="F250" s="41" t="str">
        <f>IF(E250&gt;=90,"Xuất sắc",IF(E250&gt;=80,"Tốt",IF(E250&gt;=65,"Khá",IF(E250&gt;=50,"Trung bình",IF(E250&gt;=35,"Yếu","Kém")))))</f>
        <v>Xuất sắc</v>
      </c>
      <c r="G250" s="99"/>
      <c r="H250" s="103"/>
      <c r="I250" s="92"/>
      <c r="J250" s="92"/>
      <c r="K250" s="92"/>
      <c r="L250" s="92"/>
      <c r="M250" s="92"/>
      <c r="N250" s="92"/>
      <c r="O250" s="92"/>
      <c r="P250" s="92"/>
    </row>
    <row r="251" spans="1:16" s="93" customFormat="1" ht="24.75" customHeight="1" x14ac:dyDescent="0.25">
      <c r="A251" s="39">
        <v>237</v>
      </c>
      <c r="B251" s="104" t="s">
        <v>920</v>
      </c>
      <c r="C251" s="104" t="s">
        <v>921</v>
      </c>
      <c r="D251" s="104" t="s">
        <v>178</v>
      </c>
      <c r="E251" s="39">
        <v>98</v>
      </c>
      <c r="F251" s="41" t="str">
        <f>IF(E251&gt;=90,"Xuất sắc",IF(E251&gt;=80,"Tốt",IF(E251&gt;=65,"Khá",IF(E251&gt;=50,"Trung bình",IF(E251&gt;=35,"Yếu","Kém")))))</f>
        <v>Xuất sắc</v>
      </c>
      <c r="G251" s="99"/>
      <c r="H251" s="103"/>
      <c r="I251" s="92"/>
      <c r="J251" s="92"/>
      <c r="K251" s="92"/>
      <c r="L251" s="92"/>
      <c r="M251" s="92"/>
      <c r="N251" s="92"/>
      <c r="O251" s="92"/>
      <c r="P251" s="92"/>
    </row>
    <row r="252" spans="1:16" s="93" customFormat="1" ht="24.75" customHeight="1" x14ac:dyDescent="0.25">
      <c r="A252" s="39">
        <v>238</v>
      </c>
      <c r="B252" s="104" t="s">
        <v>922</v>
      </c>
      <c r="C252" s="104" t="s">
        <v>19</v>
      </c>
      <c r="D252" s="104" t="s">
        <v>180</v>
      </c>
      <c r="E252" s="39">
        <v>98</v>
      </c>
      <c r="F252" s="41" t="str">
        <f>IF(E252&gt;=90,"Xuất sắc",IF(E252&gt;=80,"Tốt",IF(E252&gt;=65,"Khá",IF(E252&gt;=50,"Trung bình",IF(E252&gt;=35,"Yếu","Kém")))))</f>
        <v>Xuất sắc</v>
      </c>
      <c r="G252" s="99"/>
      <c r="H252" s="103"/>
      <c r="I252" s="92"/>
      <c r="J252" s="92"/>
      <c r="K252" s="92"/>
      <c r="L252" s="92"/>
      <c r="M252" s="92"/>
      <c r="N252" s="92"/>
      <c r="O252" s="92"/>
      <c r="P252" s="92"/>
    </row>
    <row r="253" spans="1:16" s="93" customFormat="1" ht="24.75" customHeight="1" x14ac:dyDescent="0.25">
      <c r="A253" s="39">
        <v>239</v>
      </c>
      <c r="B253" s="104" t="s">
        <v>923</v>
      </c>
      <c r="C253" s="104" t="s">
        <v>118</v>
      </c>
      <c r="D253" s="104" t="s">
        <v>109</v>
      </c>
      <c r="E253" s="39">
        <v>97</v>
      </c>
      <c r="F253" s="41" t="str">
        <f>IF(E253&gt;=90,"Xuất sắc",IF(E253&gt;=80,"Tốt",IF(E253&gt;=65,"Khá",IF(E253&gt;=50,"Trung bình",IF(E253&gt;=35,"Yếu","Kém")))))</f>
        <v>Xuất sắc</v>
      </c>
      <c r="G253" s="99"/>
      <c r="H253" s="103"/>
      <c r="I253" s="92"/>
      <c r="J253" s="92"/>
      <c r="K253" s="92"/>
      <c r="L253" s="92"/>
      <c r="M253" s="92"/>
      <c r="N253" s="92"/>
      <c r="O253" s="92"/>
      <c r="P253" s="92"/>
    </row>
    <row r="254" spans="1:16" s="93" customFormat="1" ht="24.75" customHeight="1" x14ac:dyDescent="0.25">
      <c r="A254" s="39">
        <v>240</v>
      </c>
      <c r="B254" s="104" t="s">
        <v>924</v>
      </c>
      <c r="C254" s="104" t="s">
        <v>925</v>
      </c>
      <c r="D254" s="104" t="s">
        <v>27</v>
      </c>
      <c r="E254" s="39">
        <v>97</v>
      </c>
      <c r="F254" s="41" t="str">
        <f>IF(E254&gt;=90,"Xuất sắc",IF(E254&gt;=80,"Tốt",IF(E254&gt;=65,"Khá",IF(E254&gt;=50,"Trung bình",IF(E254&gt;=35,"Yếu","Kém")))))</f>
        <v>Xuất sắc</v>
      </c>
      <c r="G254" s="99"/>
      <c r="H254" s="103"/>
      <c r="I254" s="92"/>
      <c r="J254" s="92"/>
      <c r="K254" s="92"/>
      <c r="L254" s="92"/>
      <c r="M254" s="92"/>
      <c r="N254" s="92"/>
      <c r="O254" s="92"/>
      <c r="P254" s="92"/>
    </row>
    <row r="255" spans="1:16" s="93" customFormat="1" ht="24.75" customHeight="1" x14ac:dyDescent="0.25">
      <c r="A255" s="39">
        <v>241</v>
      </c>
      <c r="B255" s="104" t="s">
        <v>926</v>
      </c>
      <c r="C255" s="104" t="s">
        <v>927</v>
      </c>
      <c r="D255" s="104" t="s">
        <v>36</v>
      </c>
      <c r="E255" s="39">
        <v>96</v>
      </c>
      <c r="F255" s="41" t="str">
        <f>IF(E255&gt;=90,"Xuất sắc",IF(E255&gt;=80,"Tốt",IF(E255&gt;=65,"Khá",IF(E255&gt;=50,"Trung bình",IF(E255&gt;=35,"Yếu","Kém")))))</f>
        <v>Xuất sắc</v>
      </c>
      <c r="G255" s="99"/>
      <c r="H255" s="103"/>
      <c r="I255" s="92"/>
      <c r="J255" s="92"/>
      <c r="K255" s="92"/>
      <c r="L255" s="92"/>
      <c r="M255" s="92"/>
      <c r="N255" s="92"/>
      <c r="O255" s="92"/>
      <c r="P255" s="92"/>
    </row>
    <row r="256" spans="1:16" s="93" customFormat="1" ht="24.75" customHeight="1" x14ac:dyDescent="0.25">
      <c r="A256" s="39">
        <v>242</v>
      </c>
      <c r="B256" s="104" t="s">
        <v>928</v>
      </c>
      <c r="C256" s="104" t="s">
        <v>425</v>
      </c>
      <c r="D256" s="104" t="s">
        <v>15</v>
      </c>
      <c r="E256" s="39">
        <v>96</v>
      </c>
      <c r="F256" s="41" t="str">
        <f>IF(E256&gt;=90,"Xuất sắc",IF(E256&gt;=80,"Tốt",IF(E256&gt;=65,"Khá",IF(E256&gt;=50,"Trung bình",IF(E256&gt;=35,"Yếu","Kém")))))</f>
        <v>Xuất sắc</v>
      </c>
      <c r="G256" s="99"/>
      <c r="H256" s="103"/>
      <c r="I256" s="92"/>
      <c r="J256" s="92"/>
      <c r="K256" s="92"/>
      <c r="L256" s="92"/>
      <c r="M256" s="92"/>
      <c r="N256" s="92"/>
      <c r="O256" s="92"/>
      <c r="P256" s="92"/>
    </row>
    <row r="257" spans="1:16" s="93" customFormat="1" ht="24.75" customHeight="1" x14ac:dyDescent="0.25">
      <c r="A257" s="39">
        <v>243</v>
      </c>
      <c r="B257" s="104" t="s">
        <v>929</v>
      </c>
      <c r="C257" s="104" t="s">
        <v>138</v>
      </c>
      <c r="D257" s="104" t="s">
        <v>111</v>
      </c>
      <c r="E257" s="39">
        <v>96</v>
      </c>
      <c r="F257" s="41" t="str">
        <f>IF(E257&gt;=90,"Xuất sắc",IF(E257&gt;=80,"Tốt",IF(E257&gt;=65,"Khá",IF(E257&gt;=50,"Trung bình",IF(E257&gt;=35,"Yếu","Kém")))))</f>
        <v>Xuất sắc</v>
      </c>
      <c r="G257" s="99"/>
      <c r="H257" s="103"/>
      <c r="I257" s="92"/>
      <c r="J257" s="92"/>
      <c r="K257" s="92"/>
      <c r="L257" s="92"/>
      <c r="M257" s="92"/>
      <c r="N257" s="92"/>
      <c r="O257" s="92"/>
      <c r="P257" s="92"/>
    </row>
    <row r="258" spans="1:16" s="93" customFormat="1" ht="24.75" customHeight="1" x14ac:dyDescent="0.25">
      <c r="A258" s="39">
        <v>244</v>
      </c>
      <c r="B258" s="104" t="s">
        <v>930</v>
      </c>
      <c r="C258" s="104" t="s">
        <v>19</v>
      </c>
      <c r="D258" s="104" t="s">
        <v>126</v>
      </c>
      <c r="E258" s="39">
        <v>95</v>
      </c>
      <c r="F258" s="41" t="str">
        <f>IF(E258&gt;=90,"Xuất sắc",IF(E258&gt;=80,"Tốt",IF(E258&gt;=65,"Khá",IF(E258&gt;=50,"Trung bình",IF(E258&gt;=35,"Yếu","Kém")))))</f>
        <v>Xuất sắc</v>
      </c>
      <c r="G258" s="99"/>
      <c r="H258" s="103"/>
      <c r="I258" s="92"/>
      <c r="J258" s="92"/>
      <c r="K258" s="92"/>
      <c r="L258" s="92"/>
      <c r="M258" s="92"/>
      <c r="N258" s="92"/>
      <c r="O258" s="92"/>
      <c r="P258" s="92"/>
    </row>
    <row r="259" spans="1:16" s="93" customFormat="1" ht="24.75" customHeight="1" x14ac:dyDescent="0.25">
      <c r="A259" s="39">
        <v>245</v>
      </c>
      <c r="B259" s="104" t="s">
        <v>931</v>
      </c>
      <c r="C259" s="104" t="s">
        <v>433</v>
      </c>
      <c r="D259" s="104" t="s">
        <v>15</v>
      </c>
      <c r="E259" s="39">
        <v>92</v>
      </c>
      <c r="F259" s="41" t="str">
        <f>IF(E259&gt;=90,"Xuất sắc",IF(E259&gt;=80,"Tốt",IF(E259&gt;=65,"Khá",IF(E259&gt;=50,"Trung bình",IF(E259&gt;=35,"Yếu","Kém")))))</f>
        <v>Xuất sắc</v>
      </c>
      <c r="G259" s="99"/>
      <c r="H259" s="103"/>
      <c r="I259" s="92"/>
      <c r="J259" s="92"/>
      <c r="K259" s="92"/>
      <c r="L259" s="92"/>
      <c r="M259" s="92"/>
      <c r="N259" s="92"/>
      <c r="O259" s="92"/>
      <c r="P259" s="92"/>
    </row>
    <row r="260" spans="1:16" s="93" customFormat="1" ht="24.75" customHeight="1" x14ac:dyDescent="0.25">
      <c r="A260" s="39">
        <v>246</v>
      </c>
      <c r="B260" s="104" t="s">
        <v>932</v>
      </c>
      <c r="C260" s="104" t="s">
        <v>89</v>
      </c>
      <c r="D260" s="104" t="s">
        <v>137</v>
      </c>
      <c r="E260" s="39">
        <v>92</v>
      </c>
      <c r="F260" s="41" t="str">
        <f>IF(E260&gt;=90,"Xuất sắc",IF(E260&gt;=80,"Tốt",IF(E260&gt;=65,"Khá",IF(E260&gt;=50,"Trung bình",IF(E260&gt;=35,"Yếu","Kém")))))</f>
        <v>Xuất sắc</v>
      </c>
      <c r="G260" s="99"/>
      <c r="H260" s="103"/>
      <c r="I260" s="92"/>
      <c r="J260" s="92"/>
      <c r="K260" s="92"/>
      <c r="L260" s="92"/>
      <c r="M260" s="92"/>
      <c r="N260" s="92"/>
      <c r="O260" s="92"/>
      <c r="P260" s="92"/>
    </row>
    <row r="261" spans="1:16" s="93" customFormat="1" ht="24.75" customHeight="1" x14ac:dyDescent="0.25">
      <c r="A261" s="39">
        <v>247</v>
      </c>
      <c r="B261" s="104" t="s">
        <v>933</v>
      </c>
      <c r="C261" s="104" t="s">
        <v>19</v>
      </c>
      <c r="D261" s="104" t="s">
        <v>36</v>
      </c>
      <c r="E261" s="39">
        <v>91</v>
      </c>
      <c r="F261" s="41" t="str">
        <f>IF(E261&gt;=90,"Xuất sắc",IF(E261&gt;=80,"Tốt",IF(E261&gt;=65,"Khá",IF(E261&gt;=50,"Trung bình",IF(E261&gt;=35,"Yếu","Kém")))))</f>
        <v>Xuất sắc</v>
      </c>
      <c r="G261" s="99"/>
      <c r="H261" s="103"/>
      <c r="I261" s="92"/>
      <c r="J261" s="92"/>
      <c r="K261" s="92"/>
      <c r="L261" s="92"/>
      <c r="M261" s="92"/>
      <c r="N261" s="92"/>
      <c r="O261" s="92"/>
      <c r="P261" s="92"/>
    </row>
    <row r="262" spans="1:16" s="93" customFormat="1" ht="24.75" customHeight="1" x14ac:dyDescent="0.25">
      <c r="A262" s="39">
        <v>248</v>
      </c>
      <c r="B262" s="104" t="s">
        <v>934</v>
      </c>
      <c r="C262" s="104" t="s">
        <v>935</v>
      </c>
      <c r="D262" s="104" t="s">
        <v>15</v>
      </c>
      <c r="E262" s="39">
        <v>91</v>
      </c>
      <c r="F262" s="41" t="str">
        <f>IF(E262&gt;=90,"Xuất sắc",IF(E262&gt;=80,"Tốt",IF(E262&gt;=65,"Khá",IF(E262&gt;=50,"Trung bình",IF(E262&gt;=35,"Yếu","Kém")))))</f>
        <v>Xuất sắc</v>
      </c>
      <c r="G262" s="99"/>
      <c r="H262" s="103"/>
      <c r="I262" s="92"/>
      <c r="J262" s="92"/>
      <c r="K262" s="92"/>
      <c r="L262" s="92"/>
      <c r="M262" s="92"/>
      <c r="N262" s="92"/>
      <c r="O262" s="92"/>
      <c r="P262" s="92"/>
    </row>
    <row r="263" spans="1:16" s="93" customFormat="1" ht="24.75" customHeight="1" x14ac:dyDescent="0.25">
      <c r="A263" s="39">
        <v>249</v>
      </c>
      <c r="B263" s="104" t="s">
        <v>936</v>
      </c>
      <c r="C263" s="104" t="s">
        <v>50</v>
      </c>
      <c r="D263" s="104" t="s">
        <v>59</v>
      </c>
      <c r="E263" s="39">
        <v>91</v>
      </c>
      <c r="F263" s="41" t="str">
        <f>IF(E263&gt;=90,"Xuất sắc",IF(E263&gt;=80,"Tốt",IF(E263&gt;=65,"Khá",IF(E263&gt;=50,"Trung bình",IF(E263&gt;=35,"Yếu","Kém")))))</f>
        <v>Xuất sắc</v>
      </c>
      <c r="G263" s="99"/>
      <c r="H263" s="103"/>
      <c r="I263" s="92"/>
      <c r="J263" s="92"/>
      <c r="K263" s="92"/>
      <c r="L263" s="92"/>
      <c r="M263" s="92"/>
      <c r="N263" s="92"/>
      <c r="O263" s="92"/>
      <c r="P263" s="92"/>
    </row>
    <row r="264" spans="1:16" s="93" customFormat="1" ht="24.75" customHeight="1" x14ac:dyDescent="0.25">
      <c r="A264" s="39">
        <v>250</v>
      </c>
      <c r="B264" s="104" t="s">
        <v>937</v>
      </c>
      <c r="C264" s="104" t="s">
        <v>19</v>
      </c>
      <c r="D264" s="104" t="s">
        <v>59</v>
      </c>
      <c r="E264" s="39">
        <v>90</v>
      </c>
      <c r="F264" s="41" t="str">
        <f>IF(E264&gt;=90,"Xuất sắc",IF(E264&gt;=80,"Tốt",IF(E264&gt;=65,"Khá",IF(E264&gt;=50,"Trung bình",IF(E264&gt;=35,"Yếu","Kém")))))</f>
        <v>Xuất sắc</v>
      </c>
      <c r="G264" s="99"/>
      <c r="H264" s="103"/>
      <c r="I264" s="92"/>
      <c r="J264" s="92"/>
      <c r="K264" s="92"/>
      <c r="L264" s="92"/>
      <c r="M264" s="92"/>
      <c r="N264" s="92"/>
      <c r="O264" s="92"/>
      <c r="P264" s="92"/>
    </row>
    <row r="265" spans="1:16" s="93" customFormat="1" ht="17.25" customHeight="1" x14ac:dyDescent="0.25">
      <c r="A265" s="39">
        <v>251</v>
      </c>
      <c r="B265" s="104" t="s">
        <v>938</v>
      </c>
      <c r="C265" s="104" t="s">
        <v>361</v>
      </c>
      <c r="D265" s="104" t="s">
        <v>137</v>
      </c>
      <c r="E265" s="39">
        <v>88</v>
      </c>
      <c r="F265" s="41" t="str">
        <f>IF(E265&gt;=90,"Xuất sắc",IF(E265&gt;=80,"Tốt",IF(E265&gt;=65,"Khá",IF(E265&gt;=50,"Trung bình",IF(E265&gt;=35,"Yếu","Kém")))))</f>
        <v>Tốt</v>
      </c>
      <c r="G265" s="99"/>
      <c r="H265" s="103"/>
      <c r="I265" s="92"/>
      <c r="J265" s="92"/>
      <c r="K265" s="92"/>
      <c r="L265" s="92"/>
      <c r="M265" s="92"/>
      <c r="N265" s="92"/>
      <c r="O265" s="92"/>
      <c r="P265" s="92"/>
    </row>
    <row r="266" spans="1:16" s="93" customFormat="1" ht="17.25" customHeight="1" x14ac:dyDescent="0.25">
      <c r="A266" s="39">
        <v>252</v>
      </c>
      <c r="B266" s="104" t="s">
        <v>939</v>
      </c>
      <c r="C266" s="104" t="s">
        <v>127</v>
      </c>
      <c r="D266" s="104" t="s">
        <v>15</v>
      </c>
      <c r="E266" s="39">
        <v>87</v>
      </c>
      <c r="F266" s="41" t="str">
        <f>IF(E266&gt;=90,"Xuất sắc",IF(E266&gt;=80,"Tốt",IF(E266&gt;=65,"Khá",IF(E266&gt;=50,"Trung bình",IF(E266&gt;=35,"Yếu","Kém")))))</f>
        <v>Tốt</v>
      </c>
      <c r="G266" s="99"/>
      <c r="H266" s="103"/>
      <c r="I266" s="92"/>
      <c r="J266" s="92"/>
      <c r="K266" s="92"/>
      <c r="L266" s="92"/>
      <c r="M266" s="92"/>
      <c r="N266" s="92"/>
      <c r="O266" s="92"/>
      <c r="P266" s="92"/>
    </row>
    <row r="267" spans="1:16" s="93" customFormat="1" ht="17.25" customHeight="1" x14ac:dyDescent="0.25">
      <c r="A267" s="39">
        <v>253</v>
      </c>
      <c r="B267" s="104" t="s">
        <v>940</v>
      </c>
      <c r="C267" s="104" t="s">
        <v>82</v>
      </c>
      <c r="D267" s="104" t="s">
        <v>59</v>
      </c>
      <c r="E267" s="39">
        <v>87</v>
      </c>
      <c r="F267" s="41" t="str">
        <f>IF(E267&gt;=90,"Xuất sắc",IF(E267&gt;=80,"Tốt",IF(E267&gt;=65,"Khá",IF(E267&gt;=50,"Trung bình",IF(E267&gt;=35,"Yếu","Kém")))))</f>
        <v>Tốt</v>
      </c>
      <c r="G267" s="99"/>
      <c r="H267" s="103"/>
      <c r="I267" s="92"/>
      <c r="J267" s="92"/>
      <c r="K267" s="92"/>
      <c r="L267" s="92"/>
      <c r="M267" s="92"/>
      <c r="N267" s="92"/>
      <c r="O267" s="92"/>
      <c r="P267" s="92"/>
    </row>
    <row r="268" spans="1:16" s="93" customFormat="1" ht="17.25" customHeight="1" x14ac:dyDescent="0.25">
      <c r="A268" s="39">
        <v>254</v>
      </c>
      <c r="B268" s="104" t="s">
        <v>941</v>
      </c>
      <c r="C268" s="104" t="s">
        <v>312</v>
      </c>
      <c r="D268" s="104" t="s">
        <v>65</v>
      </c>
      <c r="E268" s="39">
        <v>87</v>
      </c>
      <c r="F268" s="41" t="str">
        <f>IF(E268&gt;=90,"Xuất sắc",IF(E268&gt;=80,"Tốt",IF(E268&gt;=65,"Khá",IF(E268&gt;=50,"Trung bình",IF(E268&gt;=35,"Yếu","Kém")))))</f>
        <v>Tốt</v>
      </c>
      <c r="G268" s="99"/>
      <c r="H268" s="103"/>
      <c r="I268" s="92"/>
      <c r="J268" s="92"/>
      <c r="K268" s="92"/>
      <c r="L268" s="92"/>
      <c r="M268" s="92"/>
      <c r="N268" s="92"/>
      <c r="O268" s="92"/>
      <c r="P268" s="92"/>
    </row>
    <row r="269" spans="1:16" s="93" customFormat="1" ht="17.25" customHeight="1" x14ac:dyDescent="0.25">
      <c r="A269" s="39">
        <v>255</v>
      </c>
      <c r="B269" s="104" t="s">
        <v>942</v>
      </c>
      <c r="C269" s="104" t="s">
        <v>265</v>
      </c>
      <c r="D269" s="104" t="s">
        <v>13</v>
      </c>
      <c r="E269" s="39">
        <v>87</v>
      </c>
      <c r="F269" s="41" t="str">
        <f>IF(E269&gt;=90,"Xuất sắc",IF(E269&gt;=80,"Tốt",IF(E269&gt;=65,"Khá",IF(E269&gt;=50,"Trung bình",IF(E269&gt;=35,"Yếu","Kém")))))</f>
        <v>Tốt</v>
      </c>
      <c r="G269" s="99"/>
      <c r="H269" s="103"/>
      <c r="I269" s="92"/>
      <c r="J269" s="92"/>
      <c r="K269" s="92"/>
      <c r="L269" s="92"/>
      <c r="M269" s="92"/>
      <c r="N269" s="92"/>
      <c r="O269" s="92"/>
      <c r="P269" s="92"/>
    </row>
    <row r="270" spans="1:16" s="93" customFormat="1" ht="17.25" customHeight="1" x14ac:dyDescent="0.25">
      <c r="A270" s="39">
        <v>256</v>
      </c>
      <c r="B270" s="104" t="s">
        <v>943</v>
      </c>
      <c r="C270" s="104" t="s">
        <v>944</v>
      </c>
      <c r="D270" s="104" t="s">
        <v>36</v>
      </c>
      <c r="E270" s="39">
        <v>85</v>
      </c>
      <c r="F270" s="41" t="str">
        <f>IF(E270&gt;=90,"Xuất sắc",IF(E270&gt;=80,"Tốt",IF(E270&gt;=65,"Khá",IF(E270&gt;=50,"Trung bình",IF(E270&gt;=35,"Yếu","Kém")))))</f>
        <v>Tốt</v>
      </c>
      <c r="G270" s="99"/>
      <c r="H270" s="103"/>
      <c r="I270" s="92"/>
      <c r="J270" s="92"/>
      <c r="K270" s="92"/>
      <c r="L270" s="92"/>
      <c r="M270" s="92"/>
      <c r="N270" s="92"/>
      <c r="O270" s="92"/>
      <c r="P270" s="92"/>
    </row>
    <row r="271" spans="1:16" s="93" customFormat="1" ht="17.25" customHeight="1" x14ac:dyDescent="0.25">
      <c r="A271" s="39">
        <v>257</v>
      </c>
      <c r="B271" s="104" t="s">
        <v>945</v>
      </c>
      <c r="C271" s="104" t="s">
        <v>946</v>
      </c>
      <c r="D271" s="104" t="s">
        <v>41</v>
      </c>
      <c r="E271" s="39">
        <v>85</v>
      </c>
      <c r="F271" s="41" t="str">
        <f>IF(E271&gt;=90,"Xuất sắc",IF(E271&gt;=80,"Tốt",IF(E271&gt;=65,"Khá",IF(E271&gt;=50,"Trung bình",IF(E271&gt;=35,"Yếu","Kém")))))</f>
        <v>Tốt</v>
      </c>
      <c r="G271" s="99"/>
      <c r="H271" s="103"/>
      <c r="I271" s="92"/>
      <c r="J271" s="92"/>
      <c r="K271" s="92"/>
      <c r="L271" s="92"/>
      <c r="M271" s="92"/>
      <c r="N271" s="92"/>
      <c r="O271" s="92"/>
      <c r="P271" s="92"/>
    </row>
    <row r="272" spans="1:16" s="93" customFormat="1" ht="17.25" customHeight="1" x14ac:dyDescent="0.25">
      <c r="A272" s="39">
        <v>258</v>
      </c>
      <c r="B272" s="104" t="s">
        <v>947</v>
      </c>
      <c r="C272" s="104" t="s">
        <v>62</v>
      </c>
      <c r="D272" s="104" t="s">
        <v>43</v>
      </c>
      <c r="E272" s="39">
        <v>85</v>
      </c>
      <c r="F272" s="41" t="str">
        <f>IF(E272&gt;=90,"Xuất sắc",IF(E272&gt;=80,"Tốt",IF(E272&gt;=65,"Khá",IF(E272&gt;=50,"Trung bình",IF(E272&gt;=35,"Yếu","Kém")))))</f>
        <v>Tốt</v>
      </c>
      <c r="G272" s="99"/>
      <c r="H272" s="103"/>
      <c r="I272" s="92"/>
      <c r="J272" s="92"/>
      <c r="K272" s="92"/>
      <c r="L272" s="92"/>
      <c r="M272" s="92"/>
      <c r="N272" s="92"/>
      <c r="O272" s="92"/>
      <c r="P272" s="92"/>
    </row>
    <row r="273" spans="1:16" s="93" customFormat="1" ht="17.25" customHeight="1" x14ac:dyDescent="0.25">
      <c r="A273" s="39">
        <v>259</v>
      </c>
      <c r="B273" s="104" t="s">
        <v>948</v>
      </c>
      <c r="C273" s="104" t="s">
        <v>949</v>
      </c>
      <c r="D273" s="104" t="s">
        <v>45</v>
      </c>
      <c r="E273" s="39">
        <v>85</v>
      </c>
      <c r="F273" s="41" t="str">
        <f>IF(E273&gt;=90,"Xuất sắc",IF(E273&gt;=80,"Tốt",IF(E273&gt;=65,"Khá",IF(E273&gt;=50,"Trung bình",IF(E273&gt;=35,"Yếu","Kém")))))</f>
        <v>Tốt</v>
      </c>
      <c r="G273" s="99"/>
      <c r="H273" s="103"/>
      <c r="I273" s="92"/>
      <c r="J273" s="92"/>
      <c r="K273" s="92"/>
      <c r="L273" s="92"/>
      <c r="M273" s="92"/>
      <c r="N273" s="92"/>
      <c r="O273" s="92"/>
      <c r="P273" s="92"/>
    </row>
    <row r="274" spans="1:16" s="93" customFormat="1" ht="17.25" customHeight="1" x14ac:dyDescent="0.25">
      <c r="A274" s="39">
        <v>260</v>
      </c>
      <c r="B274" s="104" t="s">
        <v>950</v>
      </c>
      <c r="C274" s="104" t="s">
        <v>951</v>
      </c>
      <c r="D274" s="104" t="s">
        <v>16</v>
      </c>
      <c r="E274" s="39">
        <v>85</v>
      </c>
      <c r="F274" s="41" t="str">
        <f>IF(E274&gt;=90,"Xuất sắc",IF(E274&gt;=80,"Tốt",IF(E274&gt;=65,"Khá",IF(E274&gt;=50,"Trung bình",IF(E274&gt;=35,"Yếu","Kém")))))</f>
        <v>Tốt</v>
      </c>
      <c r="G274" s="99"/>
      <c r="H274" s="103"/>
      <c r="I274" s="92"/>
      <c r="J274" s="92"/>
      <c r="K274" s="92"/>
      <c r="L274" s="92"/>
      <c r="M274" s="92"/>
      <c r="N274" s="92"/>
      <c r="O274" s="92"/>
      <c r="P274" s="92"/>
    </row>
    <row r="275" spans="1:16" s="93" customFormat="1" ht="17.25" customHeight="1" x14ac:dyDescent="0.25">
      <c r="A275" s="39">
        <v>261</v>
      </c>
      <c r="B275" s="104" t="s">
        <v>952</v>
      </c>
      <c r="C275" s="104" t="s">
        <v>953</v>
      </c>
      <c r="D275" s="104" t="s">
        <v>27</v>
      </c>
      <c r="E275" s="39">
        <v>85</v>
      </c>
      <c r="F275" s="41" t="str">
        <f>IF(E275&gt;=90,"Xuất sắc",IF(E275&gt;=80,"Tốt",IF(E275&gt;=65,"Khá",IF(E275&gt;=50,"Trung bình",IF(E275&gt;=35,"Yếu","Kém")))))</f>
        <v>Tốt</v>
      </c>
      <c r="G275" s="99"/>
      <c r="H275" s="103"/>
      <c r="I275" s="92"/>
      <c r="J275" s="92"/>
      <c r="K275" s="92"/>
      <c r="L275" s="92"/>
      <c r="M275" s="92"/>
      <c r="N275" s="92"/>
      <c r="O275" s="92"/>
      <c r="P275" s="92"/>
    </row>
    <row r="276" spans="1:16" s="93" customFormat="1" ht="17.25" customHeight="1" x14ac:dyDescent="0.25">
      <c r="A276" s="39">
        <v>262</v>
      </c>
      <c r="B276" s="104" t="s">
        <v>954</v>
      </c>
      <c r="C276" s="104" t="s">
        <v>50</v>
      </c>
      <c r="D276" s="104" t="s">
        <v>70</v>
      </c>
      <c r="E276" s="39">
        <v>85</v>
      </c>
      <c r="F276" s="41" t="str">
        <f>IF(E276&gt;=90,"Xuất sắc",IF(E276&gt;=80,"Tốt",IF(E276&gt;=65,"Khá",IF(E276&gt;=50,"Trung bình",IF(E276&gt;=35,"Yếu","Kém")))))</f>
        <v>Tốt</v>
      </c>
      <c r="G276" s="99"/>
      <c r="H276" s="103"/>
      <c r="I276" s="92"/>
      <c r="J276" s="92"/>
      <c r="K276" s="92"/>
      <c r="L276" s="92"/>
      <c r="M276" s="92"/>
      <c r="N276" s="92"/>
      <c r="O276" s="92"/>
      <c r="P276" s="92"/>
    </row>
    <row r="277" spans="1:16" s="93" customFormat="1" ht="17.25" customHeight="1" x14ac:dyDescent="0.25">
      <c r="A277" s="39">
        <v>263</v>
      </c>
      <c r="B277" s="104" t="s">
        <v>955</v>
      </c>
      <c r="C277" s="104" t="s">
        <v>155</v>
      </c>
      <c r="D277" s="104" t="s">
        <v>181</v>
      </c>
      <c r="E277" s="39">
        <v>85</v>
      </c>
      <c r="F277" s="41" t="str">
        <f>IF(E277&gt;=90,"Xuất sắc",IF(E277&gt;=80,"Tốt",IF(E277&gt;=65,"Khá",IF(E277&gt;=50,"Trung bình",IF(E277&gt;=35,"Yếu","Kém")))))</f>
        <v>Tốt</v>
      </c>
      <c r="G277" s="99"/>
      <c r="H277" s="103"/>
      <c r="I277" s="92"/>
      <c r="J277" s="92"/>
      <c r="K277" s="92"/>
      <c r="L277" s="92"/>
      <c r="M277" s="92"/>
      <c r="N277" s="92"/>
      <c r="O277" s="92"/>
      <c r="P277" s="92"/>
    </row>
    <row r="278" spans="1:16" s="93" customFormat="1" ht="17.25" customHeight="1" x14ac:dyDescent="0.25">
      <c r="A278" s="39">
        <v>264</v>
      </c>
      <c r="B278" s="104" t="s">
        <v>956</v>
      </c>
      <c r="C278" s="104" t="s">
        <v>48</v>
      </c>
      <c r="D278" s="104" t="s">
        <v>8</v>
      </c>
      <c r="E278" s="39">
        <v>83</v>
      </c>
      <c r="F278" s="41" t="str">
        <f>IF(E278&gt;=90,"Xuất sắc",IF(E278&gt;=80,"Tốt",IF(E278&gt;=65,"Khá",IF(E278&gt;=50,"Trung bình",IF(E278&gt;=35,"Yếu","Kém")))))</f>
        <v>Tốt</v>
      </c>
      <c r="G278" s="99"/>
      <c r="H278" s="103"/>
      <c r="I278" s="92"/>
      <c r="J278" s="92"/>
      <c r="K278" s="92"/>
      <c r="L278" s="92"/>
      <c r="M278" s="92"/>
      <c r="N278" s="92"/>
      <c r="O278" s="92"/>
      <c r="P278" s="92"/>
    </row>
    <row r="279" spans="1:16" s="93" customFormat="1" ht="17.25" customHeight="1" x14ac:dyDescent="0.25">
      <c r="A279" s="39">
        <v>265</v>
      </c>
      <c r="B279" s="104" t="s">
        <v>957</v>
      </c>
      <c r="C279" s="104" t="s">
        <v>38</v>
      </c>
      <c r="D279" s="104" t="s">
        <v>16</v>
      </c>
      <c r="E279" s="39">
        <v>83</v>
      </c>
      <c r="F279" s="41" t="str">
        <f>IF(E279&gt;=90,"Xuất sắc",IF(E279&gt;=80,"Tốt",IF(E279&gt;=65,"Khá",IF(E279&gt;=50,"Trung bình",IF(E279&gt;=35,"Yếu","Kém")))))</f>
        <v>Tốt</v>
      </c>
      <c r="G279" s="99"/>
      <c r="H279" s="103"/>
      <c r="I279" s="92"/>
      <c r="J279" s="92"/>
      <c r="K279" s="92"/>
      <c r="L279" s="92"/>
      <c r="M279" s="92"/>
      <c r="N279" s="92"/>
      <c r="O279" s="92"/>
      <c r="P279" s="92"/>
    </row>
    <row r="280" spans="1:16" s="93" customFormat="1" ht="17.25" customHeight="1" x14ac:dyDescent="0.25">
      <c r="A280" s="39">
        <v>266</v>
      </c>
      <c r="B280" s="104" t="s">
        <v>958</v>
      </c>
      <c r="C280" s="104" t="s">
        <v>144</v>
      </c>
      <c r="D280" s="104" t="s">
        <v>67</v>
      </c>
      <c r="E280" s="39">
        <v>83</v>
      </c>
      <c r="F280" s="41" t="str">
        <f>IF(E280&gt;=90,"Xuất sắc",IF(E280&gt;=80,"Tốt",IF(E280&gt;=65,"Khá",IF(E280&gt;=50,"Trung bình",IF(E280&gt;=35,"Yếu","Kém")))))</f>
        <v>Tốt</v>
      </c>
      <c r="G280" s="99"/>
      <c r="H280" s="103"/>
      <c r="I280" s="92"/>
      <c r="J280" s="92"/>
      <c r="K280" s="92"/>
      <c r="L280" s="92"/>
      <c r="M280" s="92"/>
      <c r="N280" s="92"/>
      <c r="O280" s="92"/>
      <c r="P280" s="92"/>
    </row>
    <row r="281" spans="1:16" s="93" customFormat="1" ht="17.25" customHeight="1" x14ac:dyDescent="0.25">
      <c r="A281" s="39">
        <v>267</v>
      </c>
      <c r="B281" s="104" t="s">
        <v>959</v>
      </c>
      <c r="C281" s="104" t="s">
        <v>960</v>
      </c>
      <c r="D281" s="104" t="s">
        <v>181</v>
      </c>
      <c r="E281" s="39">
        <v>83</v>
      </c>
      <c r="F281" s="41" t="str">
        <f>IF(E281&gt;=90,"Xuất sắc",IF(E281&gt;=80,"Tốt",IF(E281&gt;=65,"Khá",IF(E281&gt;=50,"Trung bình",IF(E281&gt;=35,"Yếu","Kém")))))</f>
        <v>Tốt</v>
      </c>
      <c r="G281" s="99"/>
      <c r="H281" s="103"/>
      <c r="I281" s="92"/>
      <c r="J281" s="92"/>
      <c r="K281" s="92"/>
      <c r="L281" s="92"/>
      <c r="M281" s="92"/>
      <c r="N281" s="92"/>
      <c r="O281" s="92"/>
      <c r="P281" s="92"/>
    </row>
    <row r="282" spans="1:16" s="93" customFormat="1" ht="17.25" customHeight="1" x14ac:dyDescent="0.25">
      <c r="A282" s="39">
        <v>268</v>
      </c>
      <c r="B282" s="104" t="s">
        <v>961</v>
      </c>
      <c r="C282" s="104" t="s">
        <v>265</v>
      </c>
      <c r="D282" s="104" t="s">
        <v>9</v>
      </c>
      <c r="E282" s="39">
        <v>82</v>
      </c>
      <c r="F282" s="41" t="str">
        <f>IF(E282&gt;=90,"Xuất sắc",IF(E282&gt;=80,"Tốt",IF(E282&gt;=65,"Khá",IF(E282&gt;=50,"Trung bình",IF(E282&gt;=35,"Yếu","Kém")))))</f>
        <v>Tốt</v>
      </c>
      <c r="G282" s="99"/>
      <c r="H282" s="103"/>
      <c r="I282" s="92"/>
      <c r="J282" s="92"/>
      <c r="K282" s="92"/>
      <c r="L282" s="92"/>
      <c r="M282" s="92"/>
      <c r="N282" s="92"/>
      <c r="O282" s="92"/>
      <c r="P282" s="92"/>
    </row>
    <row r="283" spans="1:16" s="93" customFormat="1" ht="17.25" customHeight="1" x14ac:dyDescent="0.25">
      <c r="A283" s="39">
        <v>269</v>
      </c>
      <c r="B283" s="104" t="s">
        <v>962</v>
      </c>
      <c r="C283" s="104" t="s">
        <v>68</v>
      </c>
      <c r="D283" s="104" t="s">
        <v>113</v>
      </c>
      <c r="E283" s="39">
        <v>81</v>
      </c>
      <c r="F283" s="41" t="str">
        <f>IF(E283&gt;=90,"Xuất sắc",IF(E283&gt;=80,"Tốt",IF(E283&gt;=65,"Khá",IF(E283&gt;=50,"Trung bình",IF(E283&gt;=35,"Yếu","Kém")))))</f>
        <v>Tốt</v>
      </c>
      <c r="G283" s="99"/>
      <c r="H283" s="103"/>
      <c r="I283" s="92"/>
      <c r="J283" s="92"/>
      <c r="K283" s="92"/>
      <c r="L283" s="92"/>
      <c r="M283" s="92"/>
      <c r="N283" s="92"/>
      <c r="O283" s="92"/>
      <c r="P283" s="92"/>
    </row>
    <row r="284" spans="1:16" s="93" customFormat="1" ht="17.25" customHeight="1" x14ac:dyDescent="0.25">
      <c r="A284" s="39">
        <v>270</v>
      </c>
      <c r="B284" s="104" t="s">
        <v>963</v>
      </c>
      <c r="C284" s="104" t="s">
        <v>53</v>
      </c>
      <c r="D284" s="104" t="s">
        <v>67</v>
      </c>
      <c r="E284" s="39">
        <v>81</v>
      </c>
      <c r="F284" s="41" t="str">
        <f>IF(E284&gt;=90,"Xuất sắc",IF(E284&gt;=80,"Tốt",IF(E284&gt;=65,"Khá",IF(E284&gt;=50,"Trung bình",IF(E284&gt;=35,"Yếu","Kém")))))</f>
        <v>Tốt</v>
      </c>
      <c r="G284" s="99"/>
      <c r="H284" s="103"/>
      <c r="I284" s="92"/>
      <c r="J284" s="92"/>
      <c r="K284" s="92"/>
      <c r="L284" s="92"/>
      <c r="M284" s="92"/>
      <c r="N284" s="92"/>
      <c r="O284" s="92"/>
      <c r="P284" s="92"/>
    </row>
    <row r="285" spans="1:16" s="93" customFormat="1" ht="17.25" customHeight="1" x14ac:dyDescent="0.25">
      <c r="A285" s="39">
        <v>271</v>
      </c>
      <c r="B285" s="104" t="s">
        <v>964</v>
      </c>
      <c r="C285" s="104" t="s">
        <v>50</v>
      </c>
      <c r="D285" s="104" t="s">
        <v>72</v>
      </c>
      <c r="E285" s="39">
        <v>81</v>
      </c>
      <c r="F285" s="41" t="str">
        <f>IF(E285&gt;=90,"Xuất sắc",IF(E285&gt;=80,"Tốt",IF(E285&gt;=65,"Khá",IF(E285&gt;=50,"Trung bình",IF(E285&gt;=35,"Yếu","Kém")))))</f>
        <v>Tốt</v>
      </c>
      <c r="G285" s="99"/>
      <c r="H285" s="103"/>
      <c r="I285" s="92"/>
      <c r="J285" s="92"/>
      <c r="K285" s="92"/>
      <c r="L285" s="92"/>
      <c r="M285" s="92"/>
      <c r="N285" s="92"/>
      <c r="O285" s="92"/>
      <c r="P285" s="92"/>
    </row>
    <row r="286" spans="1:16" s="93" customFormat="1" ht="17.25" customHeight="1" x14ac:dyDescent="0.25">
      <c r="A286" s="39">
        <v>272</v>
      </c>
      <c r="B286" s="104" t="s">
        <v>965</v>
      </c>
      <c r="C286" s="104" t="s">
        <v>966</v>
      </c>
      <c r="D286" s="104" t="s">
        <v>36</v>
      </c>
      <c r="E286" s="39">
        <v>80</v>
      </c>
      <c r="F286" s="41" t="str">
        <f>IF(E286&gt;=90,"Xuất sắc",IF(E286&gt;=80,"Tốt",IF(E286&gt;=65,"Khá",IF(E286&gt;=50,"Trung bình",IF(E286&gt;=35,"Yếu","Kém")))))</f>
        <v>Tốt</v>
      </c>
      <c r="G286" s="99"/>
      <c r="H286" s="103"/>
      <c r="I286" s="92"/>
      <c r="J286" s="92"/>
      <c r="K286" s="92"/>
      <c r="L286" s="92"/>
      <c r="M286" s="92"/>
      <c r="N286" s="92"/>
      <c r="O286" s="92"/>
      <c r="P286" s="92"/>
    </row>
    <row r="287" spans="1:16" s="93" customFormat="1" ht="17.25" customHeight="1" x14ac:dyDescent="0.25">
      <c r="A287" s="39">
        <v>273</v>
      </c>
      <c r="B287" s="104" t="s">
        <v>967</v>
      </c>
      <c r="C287" s="104" t="s">
        <v>968</v>
      </c>
      <c r="D287" s="104" t="s">
        <v>36</v>
      </c>
      <c r="E287" s="39">
        <v>80</v>
      </c>
      <c r="F287" s="41" t="str">
        <f>IF(E287&gt;=90,"Xuất sắc",IF(E287&gt;=80,"Tốt",IF(E287&gt;=65,"Khá",IF(E287&gt;=50,"Trung bình",IF(E287&gt;=35,"Yếu","Kém")))))</f>
        <v>Tốt</v>
      </c>
      <c r="G287" s="99"/>
      <c r="H287" s="103"/>
      <c r="I287" s="92"/>
      <c r="J287" s="92"/>
      <c r="K287" s="92"/>
      <c r="L287" s="92"/>
      <c r="M287" s="92"/>
      <c r="N287" s="92"/>
      <c r="O287" s="92"/>
      <c r="P287" s="92"/>
    </row>
    <row r="288" spans="1:16" s="93" customFormat="1" ht="17.25" customHeight="1" x14ac:dyDescent="0.25">
      <c r="A288" s="39">
        <v>274</v>
      </c>
      <c r="B288" s="104" t="s">
        <v>969</v>
      </c>
      <c r="C288" s="104" t="s">
        <v>400</v>
      </c>
      <c r="D288" s="104" t="s">
        <v>970</v>
      </c>
      <c r="E288" s="39">
        <v>80</v>
      </c>
      <c r="F288" s="41" t="str">
        <f>IF(E288&gt;=90,"Xuất sắc",IF(E288&gt;=80,"Tốt",IF(E288&gt;=65,"Khá",IF(E288&gt;=50,"Trung bình",IF(E288&gt;=35,"Yếu","Kém")))))</f>
        <v>Tốt</v>
      </c>
      <c r="G288" s="99"/>
      <c r="H288" s="103"/>
      <c r="I288" s="92"/>
      <c r="J288" s="92"/>
      <c r="K288" s="92"/>
      <c r="L288" s="92"/>
      <c r="M288" s="92"/>
      <c r="N288" s="92"/>
      <c r="O288" s="92"/>
      <c r="P288" s="92"/>
    </row>
    <row r="289" spans="1:16" s="93" customFormat="1" ht="17.25" customHeight="1" x14ac:dyDescent="0.25">
      <c r="A289" s="39">
        <v>275</v>
      </c>
      <c r="B289" s="104" t="s">
        <v>971</v>
      </c>
      <c r="C289" s="104" t="s">
        <v>972</v>
      </c>
      <c r="D289" s="104" t="s">
        <v>681</v>
      </c>
      <c r="E289" s="39">
        <v>80</v>
      </c>
      <c r="F289" s="41" t="str">
        <f>IF(E289&gt;=90,"Xuất sắc",IF(E289&gt;=80,"Tốt",IF(E289&gt;=65,"Khá",IF(E289&gt;=50,"Trung bình",IF(E289&gt;=35,"Yếu","Kém")))))</f>
        <v>Tốt</v>
      </c>
      <c r="G289" s="99"/>
      <c r="H289" s="103"/>
      <c r="I289" s="92"/>
      <c r="J289" s="92"/>
      <c r="K289" s="92"/>
      <c r="L289" s="92"/>
      <c r="M289" s="92"/>
      <c r="N289" s="92"/>
      <c r="O289" s="92"/>
      <c r="P289" s="92"/>
    </row>
    <row r="290" spans="1:16" s="93" customFormat="1" ht="17.25" customHeight="1" x14ac:dyDescent="0.25">
      <c r="A290" s="39">
        <v>276</v>
      </c>
      <c r="B290" s="104" t="s">
        <v>973</v>
      </c>
      <c r="C290" s="104" t="s">
        <v>19</v>
      </c>
      <c r="D290" s="104" t="s">
        <v>30</v>
      </c>
      <c r="E290" s="39">
        <v>80</v>
      </c>
      <c r="F290" s="41" t="str">
        <f>IF(E290&gt;=90,"Xuất sắc",IF(E290&gt;=80,"Tốt",IF(E290&gt;=65,"Khá",IF(E290&gt;=50,"Trung bình",IF(E290&gt;=35,"Yếu","Kém")))))</f>
        <v>Tốt</v>
      </c>
      <c r="G290" s="99"/>
      <c r="H290" s="103"/>
      <c r="I290" s="92"/>
      <c r="J290" s="92"/>
      <c r="K290" s="92"/>
      <c r="L290" s="92"/>
      <c r="M290" s="92"/>
      <c r="N290" s="92"/>
      <c r="O290" s="92"/>
      <c r="P290" s="92"/>
    </row>
    <row r="291" spans="1:16" s="93" customFormat="1" ht="17.25" customHeight="1" x14ac:dyDescent="0.25">
      <c r="A291" s="39">
        <v>277</v>
      </c>
      <c r="B291" s="104" t="s">
        <v>974</v>
      </c>
      <c r="C291" s="104" t="s">
        <v>975</v>
      </c>
      <c r="D291" s="104" t="s">
        <v>9</v>
      </c>
      <c r="E291" s="39">
        <v>80</v>
      </c>
      <c r="F291" s="41" t="str">
        <f>IF(E291&gt;=90,"Xuất sắc",IF(E291&gt;=80,"Tốt",IF(E291&gt;=65,"Khá",IF(E291&gt;=50,"Trung bình",IF(E291&gt;=35,"Yếu","Kém")))))</f>
        <v>Tốt</v>
      </c>
      <c r="G291" s="99"/>
      <c r="H291" s="103"/>
      <c r="I291" s="92"/>
      <c r="J291" s="92"/>
      <c r="K291" s="92"/>
      <c r="L291" s="92"/>
      <c r="M291" s="92"/>
      <c r="N291" s="92"/>
      <c r="O291" s="92"/>
      <c r="P291" s="92"/>
    </row>
    <row r="292" spans="1:16" s="93" customFormat="1" ht="17.25" customHeight="1" x14ac:dyDescent="0.25">
      <c r="A292" s="39">
        <v>278</v>
      </c>
      <c r="B292" s="104" t="s">
        <v>976</v>
      </c>
      <c r="C292" s="104" t="s">
        <v>977</v>
      </c>
      <c r="D292" s="104" t="s">
        <v>27</v>
      </c>
      <c r="E292" s="39">
        <v>80</v>
      </c>
      <c r="F292" s="41" t="str">
        <f>IF(E292&gt;=90,"Xuất sắc",IF(E292&gt;=80,"Tốt",IF(E292&gt;=65,"Khá",IF(E292&gt;=50,"Trung bình",IF(E292&gt;=35,"Yếu","Kém")))))</f>
        <v>Tốt</v>
      </c>
      <c r="G292" s="99"/>
      <c r="H292" s="103"/>
      <c r="I292" s="92"/>
      <c r="J292" s="92"/>
      <c r="K292" s="92"/>
      <c r="L292" s="92"/>
      <c r="M292" s="92"/>
      <c r="N292" s="92"/>
      <c r="O292" s="92"/>
      <c r="P292" s="92"/>
    </row>
    <row r="293" spans="1:16" s="93" customFormat="1" ht="17.25" customHeight="1" x14ac:dyDescent="0.25">
      <c r="A293" s="39">
        <v>279</v>
      </c>
      <c r="B293" s="104" t="s">
        <v>978</v>
      </c>
      <c r="C293" s="104" t="s">
        <v>979</v>
      </c>
      <c r="D293" s="104" t="s">
        <v>6</v>
      </c>
      <c r="E293" s="39">
        <v>80</v>
      </c>
      <c r="F293" s="41" t="str">
        <f>IF(E293&gt;=90,"Xuất sắc",IF(E293&gt;=80,"Tốt",IF(E293&gt;=65,"Khá",IF(E293&gt;=50,"Trung bình",IF(E293&gt;=35,"Yếu","Kém")))))</f>
        <v>Tốt</v>
      </c>
      <c r="G293" s="99"/>
      <c r="H293" s="103"/>
      <c r="I293" s="92"/>
      <c r="J293" s="92"/>
      <c r="K293" s="92"/>
      <c r="L293" s="92"/>
      <c r="M293" s="92"/>
      <c r="N293" s="92"/>
      <c r="O293" s="92"/>
      <c r="P293" s="92"/>
    </row>
    <row r="294" spans="1:16" s="93" customFormat="1" ht="17.25" customHeight="1" x14ac:dyDescent="0.25">
      <c r="A294" s="39">
        <v>280</v>
      </c>
      <c r="B294" s="104" t="s">
        <v>980</v>
      </c>
      <c r="C294" s="104" t="s">
        <v>981</v>
      </c>
      <c r="D294" s="104" t="s">
        <v>25</v>
      </c>
      <c r="E294" s="39">
        <v>80</v>
      </c>
      <c r="F294" s="41" t="str">
        <f>IF(E294&gt;=90,"Xuất sắc",IF(E294&gt;=80,"Tốt",IF(E294&gt;=65,"Khá",IF(E294&gt;=50,"Trung bình",IF(E294&gt;=35,"Yếu","Kém")))))</f>
        <v>Tốt</v>
      </c>
      <c r="G294" s="99"/>
      <c r="H294" s="103"/>
      <c r="I294" s="92"/>
      <c r="J294" s="92"/>
      <c r="K294" s="92"/>
      <c r="L294" s="92"/>
      <c r="M294" s="92"/>
      <c r="N294" s="92"/>
      <c r="O294" s="92"/>
      <c r="P294" s="92"/>
    </row>
    <row r="295" spans="1:16" s="93" customFormat="1" ht="24.75" customHeight="1" x14ac:dyDescent="0.25">
      <c r="A295" s="39">
        <v>281</v>
      </c>
      <c r="B295" s="104" t="s">
        <v>982</v>
      </c>
      <c r="C295" s="104" t="s">
        <v>38</v>
      </c>
      <c r="D295" s="104" t="s">
        <v>36</v>
      </c>
      <c r="E295" s="39">
        <v>79</v>
      </c>
      <c r="F295" s="41" t="str">
        <f>IF(E295&gt;=90,"Xuất sắc",IF(E295&gt;=80,"Tốt",IF(E295&gt;=65,"Khá",IF(E295&gt;=50,"Trung bình",IF(E295&gt;=35,"Yếu","Kém")))))</f>
        <v>Khá</v>
      </c>
      <c r="G295" s="99"/>
      <c r="H295" s="103"/>
      <c r="I295" s="92"/>
      <c r="J295" s="92"/>
      <c r="K295" s="92"/>
      <c r="L295" s="92"/>
      <c r="M295" s="92"/>
      <c r="N295" s="92"/>
      <c r="O295" s="92"/>
      <c r="P295" s="92"/>
    </row>
    <row r="296" spans="1:16" s="93" customFormat="1" ht="24.75" customHeight="1" x14ac:dyDescent="0.25">
      <c r="A296" s="39">
        <v>282</v>
      </c>
      <c r="B296" s="104" t="s">
        <v>983</v>
      </c>
      <c r="C296" s="104" t="s">
        <v>984</v>
      </c>
      <c r="D296" s="104" t="s">
        <v>36</v>
      </c>
      <c r="E296" s="39">
        <v>78</v>
      </c>
      <c r="F296" s="41" t="str">
        <f>IF(E296&gt;=90,"Xuất sắc",IF(E296&gt;=80,"Tốt",IF(E296&gt;=65,"Khá",IF(E296&gt;=50,"Trung bình",IF(E296&gt;=35,"Yếu","Kém")))))</f>
        <v>Khá</v>
      </c>
      <c r="G296" s="99"/>
      <c r="H296" s="103"/>
      <c r="I296" s="92"/>
      <c r="J296" s="92"/>
      <c r="K296" s="92"/>
      <c r="L296" s="92"/>
      <c r="M296" s="92"/>
      <c r="N296" s="92"/>
      <c r="O296" s="92"/>
      <c r="P296" s="92"/>
    </row>
    <row r="297" spans="1:16" s="93" customFormat="1" ht="24.75" customHeight="1" x14ac:dyDescent="0.25">
      <c r="A297" s="39">
        <v>283</v>
      </c>
      <c r="B297" s="104" t="s">
        <v>985</v>
      </c>
      <c r="C297" s="104" t="s">
        <v>52</v>
      </c>
      <c r="D297" s="104" t="s">
        <v>15</v>
      </c>
      <c r="E297" s="39">
        <v>78</v>
      </c>
      <c r="F297" s="41" t="str">
        <f>IF(E297&gt;=90,"Xuất sắc",IF(E297&gt;=80,"Tốt",IF(E297&gt;=65,"Khá",IF(E297&gt;=50,"Trung bình",IF(E297&gt;=35,"Yếu","Kém")))))</f>
        <v>Khá</v>
      </c>
      <c r="G297" s="99"/>
      <c r="H297" s="103"/>
      <c r="I297" s="92"/>
      <c r="J297" s="92"/>
      <c r="K297" s="92"/>
      <c r="L297" s="92"/>
      <c r="M297" s="92"/>
      <c r="N297" s="92"/>
      <c r="O297" s="92"/>
      <c r="P297" s="92"/>
    </row>
    <row r="298" spans="1:16" s="93" customFormat="1" ht="24.75" customHeight="1" x14ac:dyDescent="0.25">
      <c r="A298" s="39">
        <v>284</v>
      </c>
      <c r="B298" s="104" t="s">
        <v>986</v>
      </c>
      <c r="C298" s="104" t="s">
        <v>50</v>
      </c>
      <c r="D298" s="104" t="s">
        <v>13</v>
      </c>
      <c r="E298" s="39">
        <v>78</v>
      </c>
      <c r="F298" s="41" t="str">
        <f>IF(E298&gt;=90,"Xuất sắc",IF(E298&gt;=80,"Tốt",IF(E298&gt;=65,"Khá",IF(E298&gt;=50,"Trung bình",IF(E298&gt;=35,"Yếu","Kém")))))</f>
        <v>Khá</v>
      </c>
      <c r="G298" s="99"/>
      <c r="H298" s="103"/>
      <c r="I298" s="92"/>
      <c r="J298" s="92"/>
      <c r="K298" s="92"/>
      <c r="L298" s="92"/>
      <c r="M298" s="92"/>
      <c r="N298" s="92"/>
      <c r="O298" s="92"/>
      <c r="P298" s="92"/>
    </row>
    <row r="299" spans="1:16" s="93" customFormat="1" ht="24.75" customHeight="1" x14ac:dyDescent="0.25">
      <c r="A299" s="39">
        <v>285</v>
      </c>
      <c r="B299" s="104" t="s">
        <v>987</v>
      </c>
      <c r="C299" s="104" t="s">
        <v>19</v>
      </c>
      <c r="D299" s="104" t="s">
        <v>158</v>
      </c>
      <c r="E299" s="39">
        <v>78</v>
      </c>
      <c r="F299" s="41" t="str">
        <f>IF(E299&gt;=90,"Xuất sắc",IF(E299&gt;=80,"Tốt",IF(E299&gt;=65,"Khá",IF(E299&gt;=50,"Trung bình",IF(E299&gt;=35,"Yếu","Kém")))))</f>
        <v>Khá</v>
      </c>
      <c r="G299" s="99"/>
      <c r="H299" s="103"/>
      <c r="I299" s="92"/>
      <c r="J299" s="92"/>
      <c r="K299" s="92"/>
      <c r="L299" s="92"/>
      <c r="M299" s="92"/>
      <c r="N299" s="92"/>
      <c r="O299" s="92"/>
      <c r="P299" s="92"/>
    </row>
    <row r="300" spans="1:16" s="93" customFormat="1" ht="24.75" customHeight="1" x14ac:dyDescent="0.25">
      <c r="A300" s="39">
        <v>286</v>
      </c>
      <c r="B300" s="104" t="s">
        <v>988</v>
      </c>
      <c r="C300" s="104" t="s">
        <v>989</v>
      </c>
      <c r="D300" s="104" t="s">
        <v>36</v>
      </c>
      <c r="E300" s="39">
        <v>76</v>
      </c>
      <c r="F300" s="41" t="str">
        <f>IF(E300&gt;=90,"Xuất sắc",IF(E300&gt;=80,"Tốt",IF(E300&gt;=65,"Khá",IF(E300&gt;=50,"Trung bình",IF(E300&gt;=35,"Yếu","Kém")))))</f>
        <v>Khá</v>
      </c>
      <c r="G300" s="99"/>
      <c r="H300" s="103"/>
      <c r="I300" s="92"/>
      <c r="J300" s="92"/>
      <c r="K300" s="92"/>
      <c r="L300" s="92"/>
      <c r="M300" s="92"/>
      <c r="N300" s="92"/>
      <c r="O300" s="92"/>
      <c r="P300" s="92"/>
    </row>
    <row r="301" spans="1:16" s="93" customFormat="1" ht="24.75" customHeight="1" x14ac:dyDescent="0.25">
      <c r="A301" s="39">
        <v>287</v>
      </c>
      <c r="B301" s="104" t="s">
        <v>990</v>
      </c>
      <c r="C301" s="104" t="s">
        <v>991</v>
      </c>
      <c r="D301" s="104" t="s">
        <v>83</v>
      </c>
      <c r="E301" s="39">
        <v>76</v>
      </c>
      <c r="F301" s="41" t="str">
        <f>IF(E301&gt;=90,"Xuất sắc",IF(E301&gt;=80,"Tốt",IF(E301&gt;=65,"Khá",IF(E301&gt;=50,"Trung bình",IF(E301&gt;=35,"Yếu","Kém")))))</f>
        <v>Khá</v>
      </c>
      <c r="G301" s="99"/>
      <c r="H301" s="103"/>
      <c r="I301" s="92"/>
      <c r="J301" s="92"/>
      <c r="K301" s="92"/>
      <c r="L301" s="92"/>
      <c r="M301" s="92"/>
      <c r="N301" s="92"/>
      <c r="O301" s="92"/>
      <c r="P301" s="92"/>
    </row>
    <row r="302" spans="1:16" s="93" customFormat="1" ht="24.75" customHeight="1" x14ac:dyDescent="0.25">
      <c r="A302" s="39">
        <v>288</v>
      </c>
      <c r="B302" s="104" t="s">
        <v>992</v>
      </c>
      <c r="C302" s="104" t="s">
        <v>993</v>
      </c>
      <c r="D302" s="104" t="s">
        <v>23</v>
      </c>
      <c r="E302" s="39">
        <v>75</v>
      </c>
      <c r="F302" s="41" t="str">
        <f>IF(E302&gt;=90,"Xuất sắc",IF(E302&gt;=80,"Tốt",IF(E302&gt;=65,"Khá",IF(E302&gt;=50,"Trung bình",IF(E302&gt;=35,"Yếu","Kém")))))</f>
        <v>Khá</v>
      </c>
      <c r="G302" s="99"/>
      <c r="H302" s="103"/>
      <c r="I302" s="92"/>
      <c r="J302" s="92"/>
      <c r="K302" s="92"/>
      <c r="L302" s="92"/>
      <c r="M302" s="92"/>
      <c r="N302" s="92"/>
      <c r="O302" s="92"/>
      <c r="P302" s="92"/>
    </row>
    <row r="303" spans="1:16" s="93" customFormat="1" ht="24.75" customHeight="1" x14ac:dyDescent="0.25">
      <c r="A303" s="39">
        <v>289</v>
      </c>
      <c r="B303" s="104" t="s">
        <v>994</v>
      </c>
      <c r="C303" s="104" t="s">
        <v>430</v>
      </c>
      <c r="D303" s="104" t="s">
        <v>995</v>
      </c>
      <c r="E303" s="39">
        <v>75</v>
      </c>
      <c r="F303" s="41" t="str">
        <f>IF(E303&gt;=90,"Xuất sắc",IF(E303&gt;=80,"Tốt",IF(E303&gt;=65,"Khá",IF(E303&gt;=50,"Trung bình",IF(E303&gt;=35,"Yếu","Kém")))))</f>
        <v>Khá</v>
      </c>
      <c r="G303" s="99"/>
      <c r="H303" s="103"/>
      <c r="I303" s="92"/>
      <c r="J303" s="92"/>
      <c r="K303" s="92"/>
      <c r="L303" s="92"/>
      <c r="M303" s="92"/>
      <c r="N303" s="92"/>
      <c r="O303" s="92"/>
      <c r="P303" s="92"/>
    </row>
    <row r="304" spans="1:16" s="93" customFormat="1" ht="24.75" customHeight="1" x14ac:dyDescent="0.25">
      <c r="A304" s="39">
        <v>290</v>
      </c>
      <c r="B304" s="104" t="s">
        <v>996</v>
      </c>
      <c r="C304" s="104" t="s">
        <v>153</v>
      </c>
      <c r="D304" s="104" t="s">
        <v>997</v>
      </c>
      <c r="E304" s="39">
        <v>70</v>
      </c>
      <c r="F304" s="41" t="str">
        <f>IF(E304&gt;=90,"Xuất sắc",IF(E304&gt;=80,"Tốt",IF(E304&gt;=65,"Khá",IF(E304&gt;=50,"Trung bình",IF(E304&gt;=35,"Yếu","Kém")))))</f>
        <v>Khá</v>
      </c>
      <c r="G304" s="99"/>
      <c r="H304" s="103"/>
      <c r="I304" s="92"/>
      <c r="J304" s="92"/>
      <c r="K304" s="92"/>
      <c r="L304" s="92"/>
      <c r="M304" s="92"/>
      <c r="N304" s="92"/>
      <c r="O304" s="92"/>
      <c r="P304" s="92"/>
    </row>
    <row r="305" spans="1:16" s="93" customFormat="1" ht="24.75" customHeight="1" x14ac:dyDescent="0.25">
      <c r="A305" s="39">
        <v>291</v>
      </c>
      <c r="B305" s="104" t="s">
        <v>998</v>
      </c>
      <c r="C305" s="104" t="s">
        <v>263</v>
      </c>
      <c r="D305" s="104" t="s">
        <v>24</v>
      </c>
      <c r="E305" s="39">
        <v>70</v>
      </c>
      <c r="F305" s="41" t="str">
        <f>IF(E305&gt;=90,"Xuất sắc",IF(E305&gt;=80,"Tốt",IF(E305&gt;=65,"Khá",IF(E305&gt;=50,"Trung bình",IF(E305&gt;=35,"Yếu","Kém")))))</f>
        <v>Khá</v>
      </c>
      <c r="G305" s="99"/>
      <c r="H305" s="103"/>
      <c r="I305" s="92"/>
      <c r="J305" s="92"/>
      <c r="K305" s="92"/>
      <c r="L305" s="92"/>
      <c r="M305" s="92"/>
      <c r="N305" s="92"/>
      <c r="O305" s="92"/>
      <c r="P305" s="92"/>
    </row>
    <row r="306" spans="1:16" s="93" customFormat="1" ht="24.75" customHeight="1" x14ac:dyDescent="0.25">
      <c r="A306" s="39">
        <v>292</v>
      </c>
      <c r="B306" s="104" t="s">
        <v>999</v>
      </c>
      <c r="C306" s="104" t="s">
        <v>100</v>
      </c>
      <c r="D306" s="104" t="s">
        <v>9</v>
      </c>
      <c r="E306" s="39">
        <v>68</v>
      </c>
      <c r="F306" s="41" t="str">
        <f>IF(E306&gt;=90,"Xuất sắc",IF(E306&gt;=80,"Tốt",IF(E306&gt;=65,"Khá",IF(E306&gt;=50,"Trung bình",IF(E306&gt;=35,"Yếu","Kém")))))</f>
        <v>Khá</v>
      </c>
      <c r="G306" s="99"/>
      <c r="H306" s="103"/>
      <c r="I306" s="92"/>
      <c r="J306" s="92"/>
      <c r="K306" s="92"/>
      <c r="L306" s="92"/>
      <c r="M306" s="92"/>
      <c r="N306" s="92"/>
      <c r="O306" s="92"/>
      <c r="P306" s="92"/>
    </row>
    <row r="307" spans="1:16" s="93" customFormat="1" ht="24.75" customHeight="1" x14ac:dyDescent="0.25">
      <c r="A307" s="39">
        <v>293</v>
      </c>
      <c r="B307" s="104" t="s">
        <v>1000</v>
      </c>
      <c r="C307" s="104" t="s">
        <v>68</v>
      </c>
      <c r="D307" s="104" t="s">
        <v>22</v>
      </c>
      <c r="E307" s="39">
        <v>67</v>
      </c>
      <c r="F307" s="41" t="str">
        <f>IF(E307&gt;=90,"Xuất sắc",IF(E307&gt;=80,"Tốt",IF(E307&gt;=65,"Khá",IF(E307&gt;=50,"Trung bình",IF(E307&gt;=35,"Yếu","Kém")))))</f>
        <v>Khá</v>
      </c>
      <c r="G307" s="99"/>
      <c r="H307" s="103"/>
      <c r="I307" s="92"/>
      <c r="J307" s="92"/>
      <c r="K307" s="92"/>
      <c r="L307" s="92"/>
      <c r="M307" s="92"/>
      <c r="N307" s="92"/>
      <c r="O307" s="92"/>
      <c r="P307" s="92"/>
    </row>
    <row r="308" spans="1:16" s="93" customFormat="1" ht="24.75" customHeight="1" x14ac:dyDescent="0.25">
      <c r="A308" s="39">
        <v>294</v>
      </c>
      <c r="B308" s="104" t="s">
        <v>1001</v>
      </c>
      <c r="C308" s="104" t="s">
        <v>1002</v>
      </c>
      <c r="D308" s="104" t="s">
        <v>293</v>
      </c>
      <c r="E308" s="39">
        <v>67</v>
      </c>
      <c r="F308" s="41" t="str">
        <f>IF(E308&gt;=90,"Xuất sắc",IF(E308&gt;=80,"Tốt",IF(E308&gt;=65,"Khá",IF(E308&gt;=50,"Trung bình",IF(E308&gt;=35,"Yếu","Kém")))))</f>
        <v>Khá</v>
      </c>
      <c r="G308" s="99"/>
      <c r="H308" s="103"/>
      <c r="I308" s="92"/>
      <c r="J308" s="92"/>
      <c r="K308" s="92"/>
      <c r="L308" s="92"/>
      <c r="M308" s="92"/>
      <c r="N308" s="92"/>
      <c r="O308" s="92"/>
      <c r="P308" s="92"/>
    </row>
    <row r="309" spans="1:16" s="93" customFormat="1" ht="24.75" customHeight="1" x14ac:dyDescent="0.25">
      <c r="A309" s="39">
        <v>295</v>
      </c>
      <c r="B309" s="104" t="s">
        <v>1003</v>
      </c>
      <c r="C309" s="104" t="s">
        <v>61</v>
      </c>
      <c r="D309" s="104" t="s">
        <v>45</v>
      </c>
      <c r="E309" s="39">
        <v>60</v>
      </c>
      <c r="F309" s="41" t="str">
        <f>IF(E309&gt;=90,"Xuất sắc",IF(E309&gt;=80,"Tốt",IF(E309&gt;=65,"Khá",IF(E309&gt;=50,"Trung bình",IF(E309&gt;=35,"Yếu","Kém")))))</f>
        <v>Trung bình</v>
      </c>
      <c r="G309" s="99" t="s">
        <v>75</v>
      </c>
      <c r="H309" s="103"/>
      <c r="I309" s="92"/>
      <c r="J309" s="92"/>
      <c r="K309" s="92"/>
      <c r="L309" s="92"/>
      <c r="M309" s="92"/>
      <c r="N309" s="92"/>
      <c r="O309" s="92"/>
      <c r="P309" s="92"/>
    </row>
    <row r="310" spans="1:16" s="93" customFormat="1" ht="24.75" customHeight="1" x14ac:dyDescent="0.25">
      <c r="A310" s="39"/>
      <c r="B310" s="115" t="s">
        <v>1004</v>
      </c>
      <c r="C310" s="116"/>
      <c r="D310" s="116"/>
      <c r="E310" s="39"/>
      <c r="F310" s="39"/>
      <c r="G310" s="99"/>
      <c r="H310" s="103"/>
      <c r="I310" s="92"/>
      <c r="J310" s="92"/>
      <c r="K310" s="92"/>
      <c r="L310" s="92"/>
      <c r="M310" s="92"/>
      <c r="N310" s="92"/>
      <c r="O310" s="92"/>
      <c r="P310" s="92"/>
    </row>
    <row r="311" spans="1:16" s="93" customFormat="1" ht="24.75" customHeight="1" x14ac:dyDescent="0.25">
      <c r="A311" s="130">
        <v>296</v>
      </c>
      <c r="B311" s="131" t="s">
        <v>1005</v>
      </c>
      <c r="C311" s="131" t="s">
        <v>171</v>
      </c>
      <c r="D311" s="131" t="s">
        <v>60</v>
      </c>
      <c r="E311" s="76">
        <v>99</v>
      </c>
      <c r="F311" s="132" t="str">
        <f>IF(E311&gt;=90,"Xuất sắc",IF(E311&gt;=80,"tốt",IF(E311&gt;=65,"khá",IF(E311&gt;=50,"trung bình",IF(E311&gt;=35,"yếu","kém")))))</f>
        <v>Xuất sắc</v>
      </c>
      <c r="G311" s="99"/>
      <c r="H311" s="103"/>
      <c r="I311" s="92"/>
      <c r="J311" s="92"/>
      <c r="K311" s="92"/>
      <c r="L311" s="92"/>
      <c r="M311" s="92"/>
      <c r="N311" s="92"/>
      <c r="O311" s="92"/>
      <c r="P311" s="92"/>
    </row>
    <row r="312" spans="1:16" s="93" customFormat="1" ht="24.75" customHeight="1" x14ac:dyDescent="0.25">
      <c r="A312" s="130">
        <v>297</v>
      </c>
      <c r="B312" s="131" t="s">
        <v>1006</v>
      </c>
      <c r="C312" s="131" t="s">
        <v>1007</v>
      </c>
      <c r="D312" s="131" t="s">
        <v>563</v>
      </c>
      <c r="E312" s="39">
        <v>99</v>
      </c>
      <c r="F312" s="132" t="str">
        <f>IF(E312&gt;=90,"Xuất sắc",IF(E312&gt;=80,"tốt",IF(E312&gt;=65,"khá",IF(E312&gt;=50,"trung bình",IF(E312&gt;=35,"yếu","kém")))))</f>
        <v>Xuất sắc</v>
      </c>
      <c r="G312" s="99"/>
      <c r="H312" s="103"/>
      <c r="I312" s="92"/>
      <c r="J312" s="92"/>
      <c r="K312" s="92"/>
      <c r="L312" s="92"/>
      <c r="M312" s="92"/>
      <c r="N312" s="92"/>
      <c r="O312" s="92"/>
      <c r="P312" s="92"/>
    </row>
    <row r="313" spans="1:16" s="93" customFormat="1" ht="24.75" customHeight="1" x14ac:dyDescent="0.25">
      <c r="A313" s="130">
        <v>298</v>
      </c>
      <c r="B313" s="131" t="s">
        <v>1008</v>
      </c>
      <c r="C313" s="131" t="s">
        <v>1009</v>
      </c>
      <c r="D313" s="131" t="s">
        <v>207</v>
      </c>
      <c r="E313" s="76">
        <v>95</v>
      </c>
      <c r="F313" s="132" t="str">
        <f>IF(E313&gt;=90,"Xuất sắc",IF(E313&gt;=80,"tốt",IF(E313&gt;=65,"khá",IF(E313&gt;=50,"trung bình",IF(E313&gt;=35,"yếu","kém")))))</f>
        <v>Xuất sắc</v>
      </c>
      <c r="G313" s="99"/>
      <c r="H313" s="103"/>
      <c r="I313" s="92"/>
      <c r="J313" s="92"/>
      <c r="K313" s="92"/>
      <c r="L313" s="92"/>
      <c r="M313" s="92"/>
      <c r="N313" s="92"/>
      <c r="O313" s="92"/>
      <c r="P313" s="92"/>
    </row>
    <row r="314" spans="1:16" s="93" customFormat="1" ht="24.75" customHeight="1" x14ac:dyDescent="0.25">
      <c r="A314" s="130">
        <v>299</v>
      </c>
      <c r="B314" s="131" t="s">
        <v>1010</v>
      </c>
      <c r="C314" s="131" t="s">
        <v>1011</v>
      </c>
      <c r="D314" s="131" t="s">
        <v>16</v>
      </c>
      <c r="E314" s="76">
        <v>95</v>
      </c>
      <c r="F314" s="132" t="str">
        <f>IF(E314&gt;=90,"Xuất sắc",IF(E314&gt;=80,"tốt",IF(E314&gt;=65,"khá",IF(E314&gt;=50,"trung bình",IF(E314&gt;=35,"yếu","kém")))))</f>
        <v>Xuất sắc</v>
      </c>
      <c r="G314" s="99"/>
      <c r="H314" s="103"/>
      <c r="I314" s="92"/>
      <c r="J314" s="92"/>
      <c r="K314" s="92"/>
      <c r="L314" s="92"/>
      <c r="M314" s="92"/>
      <c r="N314" s="92"/>
      <c r="O314" s="92"/>
      <c r="P314" s="92"/>
    </row>
    <row r="315" spans="1:16" s="93" customFormat="1" ht="24.75" customHeight="1" x14ac:dyDescent="0.25">
      <c r="A315" s="130">
        <v>300</v>
      </c>
      <c r="B315" s="131" t="s">
        <v>1012</v>
      </c>
      <c r="C315" s="131" t="s">
        <v>254</v>
      </c>
      <c r="D315" s="131" t="s">
        <v>90</v>
      </c>
      <c r="E315" s="39">
        <v>95</v>
      </c>
      <c r="F315" s="132" t="str">
        <f>IF(E315&gt;=90,"Xuất sắc",IF(E315&gt;=80,"tốt",IF(E315&gt;=65,"khá",IF(E315&gt;=50,"trung bình",IF(E315&gt;=35,"yếu","kém")))))</f>
        <v>Xuất sắc</v>
      </c>
      <c r="G315" s="99"/>
      <c r="H315" s="103"/>
      <c r="I315" s="92"/>
      <c r="J315" s="92"/>
      <c r="K315" s="92"/>
      <c r="L315" s="92"/>
      <c r="M315" s="92"/>
      <c r="N315" s="92"/>
      <c r="O315" s="92"/>
      <c r="P315" s="92"/>
    </row>
    <row r="316" spans="1:16" s="93" customFormat="1" ht="24.75" customHeight="1" x14ac:dyDescent="0.25">
      <c r="A316" s="130">
        <v>301</v>
      </c>
      <c r="B316" s="131" t="s">
        <v>1013</v>
      </c>
      <c r="C316" s="131" t="s">
        <v>1014</v>
      </c>
      <c r="D316" s="131" t="s">
        <v>13</v>
      </c>
      <c r="E316" s="39">
        <v>95</v>
      </c>
      <c r="F316" s="132" t="str">
        <f>IF(E316&gt;=90,"Xuất sắc",IF(E316&gt;=80,"tốt",IF(E316&gt;=65,"khá",IF(E316&gt;=50,"trung bình",IF(E316&gt;=35,"yếu","kém")))))</f>
        <v>Xuất sắc</v>
      </c>
      <c r="G316" s="99"/>
      <c r="H316" s="103"/>
      <c r="I316" s="92"/>
      <c r="J316" s="92"/>
      <c r="K316" s="92"/>
      <c r="L316" s="92"/>
      <c r="M316" s="92"/>
      <c r="N316" s="92"/>
      <c r="O316" s="92"/>
      <c r="P316" s="92"/>
    </row>
    <row r="317" spans="1:16" s="93" customFormat="1" ht="24.75" customHeight="1" x14ac:dyDescent="0.25">
      <c r="A317" s="130">
        <v>302</v>
      </c>
      <c r="B317" s="131" t="s">
        <v>1015</v>
      </c>
      <c r="C317" s="131" t="s">
        <v>82</v>
      </c>
      <c r="D317" s="131" t="s">
        <v>15</v>
      </c>
      <c r="E317" s="76">
        <v>93</v>
      </c>
      <c r="F317" s="132" t="str">
        <f>IF(E317&gt;=90,"Xuất sắc",IF(E317&gt;=80,"tốt",IF(E317&gt;=65,"khá",IF(E317&gt;=50,"trung bình",IF(E317&gt;=35,"yếu","kém")))))</f>
        <v>Xuất sắc</v>
      </c>
      <c r="G317" s="99"/>
      <c r="H317" s="103"/>
      <c r="I317" s="92"/>
      <c r="J317" s="92"/>
      <c r="K317" s="92"/>
      <c r="L317" s="92"/>
      <c r="M317" s="92"/>
      <c r="N317" s="92"/>
      <c r="O317" s="92"/>
      <c r="P317" s="92"/>
    </row>
    <row r="318" spans="1:16" s="93" customFormat="1" ht="24.75" customHeight="1" x14ac:dyDescent="0.25">
      <c r="A318" s="130">
        <v>303</v>
      </c>
      <c r="B318" s="131" t="s">
        <v>1016</v>
      </c>
      <c r="C318" s="131" t="s">
        <v>144</v>
      </c>
      <c r="D318" s="131" t="s">
        <v>36</v>
      </c>
      <c r="E318" s="76">
        <v>90</v>
      </c>
      <c r="F318" s="132" t="str">
        <f>IF(E318&gt;=90,"Xuất sắc",IF(E318&gt;=80,"tốt",IF(E318&gt;=65,"khá",IF(E318&gt;=50,"trung bình",IF(E318&gt;=35,"yếu","kém")))))</f>
        <v>Xuất sắc</v>
      </c>
      <c r="G318" s="99"/>
      <c r="H318" s="103"/>
      <c r="I318" s="92"/>
      <c r="J318" s="92"/>
      <c r="K318" s="92"/>
      <c r="L318" s="92"/>
      <c r="M318" s="92"/>
      <c r="N318" s="92"/>
      <c r="O318" s="92"/>
      <c r="P318" s="92"/>
    </row>
    <row r="319" spans="1:16" s="93" customFormat="1" ht="24.75" customHeight="1" x14ac:dyDescent="0.25">
      <c r="A319" s="130">
        <v>304</v>
      </c>
      <c r="B319" s="131" t="s">
        <v>1017</v>
      </c>
      <c r="C319" s="131" t="s">
        <v>63</v>
      </c>
      <c r="D319" s="131" t="s">
        <v>150</v>
      </c>
      <c r="E319" s="76">
        <v>90</v>
      </c>
      <c r="F319" s="132" t="str">
        <f>IF(E319&gt;=90,"Xuất sắc",IF(E319&gt;=80,"tốt",IF(E319&gt;=65,"khá",IF(E319&gt;=50,"trung bình",IF(E319&gt;=35,"yếu","kém")))))</f>
        <v>Xuất sắc</v>
      </c>
      <c r="G319" s="99"/>
      <c r="H319" s="103"/>
      <c r="I319" s="92"/>
      <c r="J319" s="92"/>
      <c r="K319" s="92"/>
      <c r="L319" s="92"/>
      <c r="M319" s="92"/>
      <c r="N319" s="92"/>
      <c r="O319" s="92"/>
      <c r="P319" s="92"/>
    </row>
    <row r="320" spans="1:16" s="93" customFormat="1" ht="24.75" customHeight="1" x14ac:dyDescent="0.25">
      <c r="A320" s="130">
        <v>305</v>
      </c>
      <c r="B320" s="131" t="s">
        <v>1018</v>
      </c>
      <c r="C320" s="131" t="s">
        <v>358</v>
      </c>
      <c r="D320" s="131" t="s">
        <v>49</v>
      </c>
      <c r="E320" s="76">
        <v>90</v>
      </c>
      <c r="F320" s="132" t="str">
        <f>IF(E320&gt;=90,"Xuất sắc",IF(E320&gt;=80,"tốt",IF(E320&gt;=65,"khá",IF(E320&gt;=50,"trung bình",IF(E320&gt;=35,"yếu","kém")))))</f>
        <v>Xuất sắc</v>
      </c>
      <c r="G320" s="99"/>
      <c r="H320" s="103"/>
      <c r="I320" s="92"/>
      <c r="J320" s="92"/>
      <c r="K320" s="92"/>
      <c r="L320" s="92"/>
      <c r="M320" s="92"/>
      <c r="N320" s="92"/>
      <c r="O320" s="92"/>
      <c r="P320" s="92"/>
    </row>
    <row r="321" spans="1:16" s="93" customFormat="1" ht="24.75" customHeight="1" x14ac:dyDescent="0.25">
      <c r="A321" s="130">
        <v>306</v>
      </c>
      <c r="B321" s="131" t="s">
        <v>1019</v>
      </c>
      <c r="C321" s="131" t="s">
        <v>63</v>
      </c>
      <c r="D321" s="131" t="s">
        <v>16</v>
      </c>
      <c r="E321" s="76">
        <v>90</v>
      </c>
      <c r="F321" s="132" t="str">
        <f>IF(E321&gt;=90,"Xuất sắc",IF(E321&gt;=80,"tốt",IF(E321&gt;=65,"khá",IF(E321&gt;=50,"trung bình",IF(E321&gt;=35,"yếu","kém")))))</f>
        <v>Xuất sắc</v>
      </c>
      <c r="G321" s="99"/>
      <c r="H321" s="103"/>
      <c r="I321" s="92"/>
      <c r="J321" s="92"/>
      <c r="K321" s="92"/>
      <c r="L321" s="92"/>
      <c r="M321" s="92"/>
      <c r="N321" s="92"/>
      <c r="O321" s="92"/>
      <c r="P321" s="92"/>
    </row>
    <row r="322" spans="1:16" s="93" customFormat="1" ht="24.75" customHeight="1" x14ac:dyDescent="0.25">
      <c r="A322" s="130">
        <v>307</v>
      </c>
      <c r="B322" s="131" t="s">
        <v>1020</v>
      </c>
      <c r="C322" s="131" t="s">
        <v>1021</v>
      </c>
      <c r="D322" s="131" t="s">
        <v>59</v>
      </c>
      <c r="E322" s="76">
        <v>90</v>
      </c>
      <c r="F322" s="132" t="str">
        <f>IF(E322&gt;=90,"Xuất sắc",IF(E322&gt;=80,"tốt",IF(E322&gt;=65,"khá",IF(E322&gt;=50,"trung bình",IF(E322&gt;=35,"yếu","kém")))))</f>
        <v>Xuất sắc</v>
      </c>
      <c r="G322" s="99"/>
      <c r="H322" s="103"/>
      <c r="I322" s="92"/>
      <c r="J322" s="92"/>
      <c r="K322" s="92"/>
      <c r="L322" s="92"/>
      <c r="M322" s="92"/>
      <c r="N322" s="92"/>
      <c r="O322" s="92"/>
      <c r="P322" s="92"/>
    </row>
    <row r="323" spans="1:16" s="93" customFormat="1" ht="24.75" customHeight="1" x14ac:dyDescent="0.25">
      <c r="A323" s="130">
        <v>308</v>
      </c>
      <c r="B323" s="131" t="s">
        <v>1022</v>
      </c>
      <c r="C323" s="131" t="s">
        <v>1023</v>
      </c>
      <c r="D323" s="131" t="s">
        <v>211</v>
      </c>
      <c r="E323" s="39">
        <v>90</v>
      </c>
      <c r="F323" s="132" t="str">
        <f>IF(E323&gt;=90,"Xuất sắc",IF(E323&gt;=80,"tốt",IF(E323&gt;=65,"khá",IF(E323&gt;=50,"trung bình",IF(E323&gt;=35,"yếu","kém")))))</f>
        <v>Xuất sắc</v>
      </c>
      <c r="G323" s="99"/>
      <c r="H323" s="103"/>
      <c r="I323" s="92"/>
      <c r="J323" s="92"/>
      <c r="K323" s="92"/>
      <c r="L323" s="92"/>
      <c r="M323" s="92"/>
      <c r="N323" s="92"/>
      <c r="O323" s="92"/>
      <c r="P323" s="92"/>
    </row>
    <row r="324" spans="1:16" s="93" customFormat="1" ht="24.75" customHeight="1" x14ac:dyDescent="0.25">
      <c r="A324" s="130">
        <v>309</v>
      </c>
      <c r="B324" s="131" t="s">
        <v>1024</v>
      </c>
      <c r="C324" s="131" t="s">
        <v>19</v>
      </c>
      <c r="D324" s="131" t="s">
        <v>90</v>
      </c>
      <c r="E324" s="39">
        <v>90</v>
      </c>
      <c r="F324" s="132" t="str">
        <f>IF(E324&gt;=90,"Xuất sắc",IF(E324&gt;=80,"tốt",IF(E324&gt;=65,"khá",IF(E324&gt;=50,"trung bình",IF(E324&gt;=35,"yếu","kém")))))</f>
        <v>Xuất sắc</v>
      </c>
      <c r="G324" s="99"/>
      <c r="H324" s="103"/>
      <c r="I324" s="92"/>
      <c r="J324" s="92"/>
      <c r="K324" s="92"/>
      <c r="L324" s="92"/>
      <c r="M324" s="92"/>
      <c r="N324" s="92"/>
      <c r="O324" s="92"/>
      <c r="P324" s="92"/>
    </row>
    <row r="325" spans="1:16" s="93" customFormat="1" ht="24.75" customHeight="1" x14ac:dyDescent="0.25">
      <c r="A325" s="130">
        <v>310</v>
      </c>
      <c r="B325" s="131" t="s">
        <v>1025</v>
      </c>
      <c r="C325" s="131" t="s">
        <v>396</v>
      </c>
      <c r="D325" s="131" t="s">
        <v>65</v>
      </c>
      <c r="E325" s="39">
        <v>90</v>
      </c>
      <c r="F325" s="132" t="str">
        <f>IF(E325&gt;=90,"Xuất sắc",IF(E325&gt;=80,"tốt",IF(E325&gt;=65,"khá",IF(E325&gt;=50,"trung bình",IF(E325&gt;=35,"yếu","kém")))))</f>
        <v>Xuất sắc</v>
      </c>
      <c r="G325" s="99"/>
      <c r="H325" s="103"/>
      <c r="I325" s="92"/>
      <c r="J325" s="92"/>
      <c r="K325" s="92"/>
      <c r="L325" s="92"/>
      <c r="M325" s="92"/>
      <c r="N325" s="92"/>
      <c r="O325" s="92"/>
      <c r="P325" s="92"/>
    </row>
    <row r="326" spans="1:16" s="93" customFormat="1" ht="24.75" customHeight="1" x14ac:dyDescent="0.25">
      <c r="A326" s="130">
        <v>311</v>
      </c>
      <c r="B326" s="131" t="s">
        <v>1026</v>
      </c>
      <c r="C326" s="131" t="s">
        <v>89</v>
      </c>
      <c r="D326" s="131" t="s">
        <v>180</v>
      </c>
      <c r="E326" s="39">
        <v>90</v>
      </c>
      <c r="F326" s="132" t="str">
        <f>IF(E326&gt;=90,"Xuất sắc",IF(E326&gt;=80,"tốt",IF(E326&gt;=65,"khá",IF(E326&gt;=50,"trung bình",IF(E326&gt;=35,"yếu","kém")))))</f>
        <v>Xuất sắc</v>
      </c>
      <c r="G326" s="99"/>
      <c r="H326" s="103"/>
      <c r="I326" s="92"/>
      <c r="J326" s="92"/>
      <c r="K326" s="92"/>
      <c r="L326" s="92"/>
      <c r="M326" s="92"/>
      <c r="N326" s="92"/>
      <c r="O326" s="92"/>
      <c r="P326" s="92"/>
    </row>
    <row r="327" spans="1:16" s="93" customFormat="1" ht="17.25" customHeight="1" x14ac:dyDescent="0.25">
      <c r="A327" s="130">
        <v>312</v>
      </c>
      <c r="B327" s="131" t="s">
        <v>1027</v>
      </c>
      <c r="C327" s="131" t="s">
        <v>1028</v>
      </c>
      <c r="D327" s="131" t="s">
        <v>149</v>
      </c>
      <c r="E327" s="76">
        <v>89</v>
      </c>
      <c r="F327" s="132" t="str">
        <f>IF(E327&gt;=90,"xuất sắc",IF(E327&gt;=80,"Tốt",IF(E327&gt;=65,"khá",IF(E327&gt;=50,"trung bình",IF(E327&gt;=35,"yếu","kém")))))</f>
        <v>Tốt</v>
      </c>
      <c r="G327" s="99"/>
      <c r="H327" s="103"/>
      <c r="I327" s="92"/>
      <c r="J327" s="92"/>
      <c r="K327" s="92"/>
      <c r="L327" s="92"/>
      <c r="M327" s="92"/>
      <c r="N327" s="92"/>
      <c r="O327" s="92"/>
      <c r="P327" s="92"/>
    </row>
    <row r="328" spans="1:16" s="93" customFormat="1" ht="17.25" customHeight="1" x14ac:dyDescent="0.25">
      <c r="A328" s="130">
        <v>313</v>
      </c>
      <c r="B328" s="131" t="s">
        <v>1029</v>
      </c>
      <c r="C328" s="131" t="s">
        <v>266</v>
      </c>
      <c r="D328" s="131" t="s">
        <v>1030</v>
      </c>
      <c r="E328" s="76">
        <v>89</v>
      </c>
      <c r="F328" s="132" t="str">
        <f>IF(E328&gt;=90,"xuất sắc",IF(E328&gt;=80,"Tốt",IF(E328&gt;=65,"khá",IF(E328&gt;=50,"trung bình",IF(E328&gt;=35,"yếu","kém")))))</f>
        <v>Tốt</v>
      </c>
      <c r="G328" s="99"/>
      <c r="H328" s="103"/>
      <c r="I328" s="92"/>
      <c r="J328" s="92"/>
      <c r="K328" s="92"/>
      <c r="L328" s="92"/>
      <c r="M328" s="92"/>
      <c r="N328" s="92"/>
      <c r="O328" s="92"/>
      <c r="P328" s="92"/>
    </row>
    <row r="329" spans="1:16" s="93" customFormat="1" ht="17.25" customHeight="1" x14ac:dyDescent="0.25">
      <c r="A329" s="130">
        <v>314</v>
      </c>
      <c r="B329" s="131" t="s">
        <v>1031</v>
      </c>
      <c r="C329" s="131" t="s">
        <v>1032</v>
      </c>
      <c r="D329" s="131" t="s">
        <v>36</v>
      </c>
      <c r="E329" s="76">
        <v>88</v>
      </c>
      <c r="F329" s="132" t="str">
        <f>IF(E329&gt;=90,"xuất sắc",IF(E329&gt;=80,"Tốt",IF(E329&gt;=65,"khá",IF(E329&gt;=50,"trung bình",IF(E329&gt;=35,"yếu","kém")))))</f>
        <v>Tốt</v>
      </c>
      <c r="G329" s="99"/>
      <c r="H329" s="103"/>
      <c r="I329" s="92"/>
      <c r="J329" s="92"/>
      <c r="K329" s="92"/>
      <c r="L329" s="92"/>
      <c r="M329" s="92"/>
      <c r="N329" s="92"/>
      <c r="O329" s="92"/>
      <c r="P329" s="92"/>
    </row>
    <row r="330" spans="1:16" s="93" customFormat="1" ht="17.25" customHeight="1" x14ac:dyDescent="0.25">
      <c r="A330" s="130">
        <v>315</v>
      </c>
      <c r="B330" s="131" t="s">
        <v>1033</v>
      </c>
      <c r="C330" s="131" t="s">
        <v>1034</v>
      </c>
      <c r="D330" s="131" t="s">
        <v>36</v>
      </c>
      <c r="E330" s="76">
        <v>88</v>
      </c>
      <c r="F330" s="132" t="str">
        <f>IF(E330&gt;=90,"xuất sắc",IF(E330&gt;=80,"Tốt",IF(E330&gt;=65,"khá",IF(E330&gt;=50,"trung bình",IF(E330&gt;=35,"yếu","kém")))))</f>
        <v>Tốt</v>
      </c>
      <c r="G330" s="99"/>
      <c r="H330" s="103"/>
      <c r="I330" s="92"/>
      <c r="J330" s="92"/>
      <c r="K330" s="92"/>
      <c r="L330" s="92"/>
      <c r="M330" s="92"/>
      <c r="N330" s="92"/>
      <c r="O330" s="92"/>
      <c r="P330" s="92"/>
    </row>
    <row r="331" spans="1:16" s="93" customFormat="1" ht="17.25" customHeight="1" x14ac:dyDescent="0.25">
      <c r="A331" s="130">
        <v>316</v>
      </c>
      <c r="B331" s="131" t="s">
        <v>1035</v>
      </c>
      <c r="C331" s="131" t="s">
        <v>1036</v>
      </c>
      <c r="D331" s="131" t="s">
        <v>36</v>
      </c>
      <c r="E331" s="76">
        <v>88</v>
      </c>
      <c r="F331" s="132" t="str">
        <f>IF(E331&gt;=90,"xuất sắc",IF(E331&gt;=80,"Tốt",IF(E331&gt;=65,"khá",IF(E331&gt;=50,"trung bình",IF(E331&gt;=35,"yếu","kém")))))</f>
        <v>Tốt</v>
      </c>
      <c r="G331" s="99"/>
      <c r="H331" s="103"/>
      <c r="I331" s="92"/>
      <c r="J331" s="92"/>
      <c r="K331" s="92"/>
      <c r="L331" s="92"/>
      <c r="M331" s="92"/>
      <c r="N331" s="92"/>
      <c r="O331" s="92"/>
      <c r="P331" s="92"/>
    </row>
    <row r="332" spans="1:16" s="93" customFormat="1" ht="17.25" customHeight="1" x14ac:dyDescent="0.25">
      <c r="A332" s="130">
        <v>317</v>
      </c>
      <c r="B332" s="131" t="s">
        <v>1037</v>
      </c>
      <c r="C332" s="131" t="s">
        <v>263</v>
      </c>
      <c r="D332" s="131" t="s">
        <v>147</v>
      </c>
      <c r="E332" s="76">
        <v>88</v>
      </c>
      <c r="F332" s="132" t="str">
        <f>IF(E332&gt;=90,"xuất sắc",IF(E332&gt;=80,"Tốt",IF(E332&gt;=65,"khá",IF(E332&gt;=50,"trung bình",IF(E332&gt;=35,"yếu","kém")))))</f>
        <v>Tốt</v>
      </c>
      <c r="G332" s="99"/>
      <c r="H332" s="103"/>
      <c r="I332" s="92"/>
      <c r="J332" s="92"/>
      <c r="K332" s="92"/>
      <c r="L332" s="92"/>
      <c r="M332" s="92"/>
      <c r="N332" s="92"/>
      <c r="O332" s="92"/>
      <c r="P332" s="92"/>
    </row>
    <row r="333" spans="1:16" s="93" customFormat="1" ht="17.25" customHeight="1" x14ac:dyDescent="0.25">
      <c r="A333" s="130">
        <v>318</v>
      </c>
      <c r="B333" s="131" t="s">
        <v>1038</v>
      </c>
      <c r="C333" s="131" t="s">
        <v>123</v>
      </c>
      <c r="D333" s="131" t="s">
        <v>7</v>
      </c>
      <c r="E333" s="76">
        <v>88</v>
      </c>
      <c r="F333" s="132" t="str">
        <f>IF(E333&gt;=90,"xuất sắc",IF(E333&gt;=80,"Tốt",IF(E333&gt;=65,"khá",IF(E333&gt;=50,"trung bình",IF(E333&gt;=35,"yếu","kém")))))</f>
        <v>Tốt</v>
      </c>
      <c r="G333" s="99"/>
      <c r="H333" s="103"/>
      <c r="I333" s="92"/>
      <c r="J333" s="92"/>
      <c r="K333" s="92"/>
      <c r="L333" s="92"/>
      <c r="M333" s="92"/>
      <c r="N333" s="92"/>
      <c r="O333" s="92"/>
      <c r="P333" s="92"/>
    </row>
    <row r="334" spans="1:16" s="93" customFormat="1" ht="17.25" customHeight="1" x14ac:dyDescent="0.25">
      <c r="A334" s="130">
        <v>319</v>
      </c>
      <c r="B334" s="131" t="s">
        <v>1039</v>
      </c>
      <c r="C334" s="131" t="s">
        <v>858</v>
      </c>
      <c r="D334" s="131" t="s">
        <v>174</v>
      </c>
      <c r="E334" s="76">
        <v>88</v>
      </c>
      <c r="F334" s="132" t="str">
        <f>IF(E334&gt;=90,"xuất sắc",IF(E334&gt;=80,"Tốt",IF(E334&gt;=65,"khá",IF(E334&gt;=50,"trung bình",IF(E334&gt;=35,"yếu","kém")))))</f>
        <v>Tốt</v>
      </c>
      <c r="G334" s="99"/>
      <c r="H334" s="103"/>
      <c r="I334" s="92"/>
      <c r="J334" s="92"/>
      <c r="K334" s="92"/>
      <c r="L334" s="92"/>
      <c r="M334" s="92"/>
      <c r="N334" s="92"/>
      <c r="O334" s="92"/>
      <c r="P334" s="92"/>
    </row>
    <row r="335" spans="1:16" s="93" customFormat="1" ht="17.25" customHeight="1" x14ac:dyDescent="0.25">
      <c r="A335" s="130">
        <v>320</v>
      </c>
      <c r="B335" s="131" t="s">
        <v>1040</v>
      </c>
      <c r="C335" s="131" t="s">
        <v>1041</v>
      </c>
      <c r="D335" s="131" t="s">
        <v>49</v>
      </c>
      <c r="E335" s="76">
        <v>88</v>
      </c>
      <c r="F335" s="132" t="str">
        <f>IF(E335&gt;=90,"xuất sắc",IF(E335&gt;=80,"Tốt",IF(E335&gt;=65,"khá",IF(E335&gt;=50,"trung bình",IF(E335&gt;=35,"yếu","kém")))))</f>
        <v>Tốt</v>
      </c>
      <c r="G335" s="99"/>
      <c r="H335" s="103"/>
      <c r="I335" s="92"/>
      <c r="J335" s="92"/>
      <c r="K335" s="92"/>
      <c r="L335" s="92"/>
      <c r="M335" s="92"/>
      <c r="N335" s="92"/>
      <c r="O335" s="92"/>
      <c r="P335" s="92"/>
    </row>
    <row r="336" spans="1:16" s="93" customFormat="1" ht="17.25" customHeight="1" x14ac:dyDescent="0.25">
      <c r="A336" s="130">
        <v>321</v>
      </c>
      <c r="B336" s="131" t="s">
        <v>1042</v>
      </c>
      <c r="C336" s="131" t="s">
        <v>858</v>
      </c>
      <c r="D336" s="131" t="s">
        <v>256</v>
      </c>
      <c r="E336" s="76">
        <v>88</v>
      </c>
      <c r="F336" s="132" t="str">
        <f>IF(E336&gt;=90,"xuất sắc",IF(E336&gt;=80,"Tốt",IF(E336&gt;=65,"khá",IF(E336&gt;=50,"trung bình",IF(E336&gt;=35,"yếu","kém")))))</f>
        <v>Tốt</v>
      </c>
      <c r="G336" s="99"/>
      <c r="H336" s="103"/>
      <c r="I336" s="92"/>
      <c r="J336" s="92"/>
      <c r="K336" s="92"/>
      <c r="L336" s="92"/>
      <c r="M336" s="92"/>
      <c r="N336" s="92"/>
      <c r="O336" s="92"/>
      <c r="P336" s="92"/>
    </row>
    <row r="337" spans="1:16" s="93" customFormat="1" ht="17.25" customHeight="1" x14ac:dyDescent="0.25">
      <c r="A337" s="130">
        <v>322</v>
      </c>
      <c r="B337" s="131" t="s">
        <v>1043</v>
      </c>
      <c r="C337" s="131" t="s">
        <v>123</v>
      </c>
      <c r="D337" s="131" t="s">
        <v>51</v>
      </c>
      <c r="E337" s="76">
        <v>88</v>
      </c>
      <c r="F337" s="132" t="str">
        <f>IF(E337&gt;=90,"xuất sắc",IF(E337&gt;=80,"Tốt",IF(E337&gt;=65,"khá",IF(E337&gt;=50,"trung bình",IF(E337&gt;=35,"yếu","kém")))))</f>
        <v>Tốt</v>
      </c>
      <c r="G337" s="99"/>
      <c r="H337" s="103"/>
      <c r="I337" s="92"/>
      <c r="J337" s="92"/>
      <c r="K337" s="92"/>
      <c r="L337" s="92"/>
      <c r="M337" s="92"/>
      <c r="N337" s="92"/>
      <c r="O337" s="92"/>
      <c r="P337" s="92"/>
    </row>
    <row r="338" spans="1:16" s="93" customFormat="1" ht="17.25" customHeight="1" x14ac:dyDescent="0.25">
      <c r="A338" s="130">
        <v>323</v>
      </c>
      <c r="B338" s="131" t="s">
        <v>1044</v>
      </c>
      <c r="C338" s="131" t="s">
        <v>170</v>
      </c>
      <c r="D338" s="131" t="s">
        <v>22</v>
      </c>
      <c r="E338" s="76">
        <v>88</v>
      </c>
      <c r="F338" s="132" t="str">
        <f>IF(E338&gt;=90,"xuất sắc",IF(E338&gt;=80,"Tốt",IF(E338&gt;=65,"khá",IF(E338&gt;=50,"trung bình",IF(E338&gt;=35,"yếu","kém")))))</f>
        <v>Tốt</v>
      </c>
      <c r="G338" s="99"/>
      <c r="H338" s="103"/>
      <c r="I338" s="92"/>
      <c r="J338" s="92"/>
      <c r="K338" s="92"/>
      <c r="L338" s="92"/>
      <c r="M338" s="92"/>
      <c r="N338" s="92"/>
      <c r="O338" s="92"/>
      <c r="P338" s="92"/>
    </row>
    <row r="339" spans="1:16" s="93" customFormat="1" ht="17.25" customHeight="1" x14ac:dyDescent="0.25">
      <c r="A339" s="130">
        <v>324</v>
      </c>
      <c r="B339" s="131" t="s">
        <v>1045</v>
      </c>
      <c r="C339" s="131" t="s">
        <v>1046</v>
      </c>
      <c r="D339" s="131" t="s">
        <v>17</v>
      </c>
      <c r="E339" s="76">
        <v>88</v>
      </c>
      <c r="F339" s="132" t="str">
        <f>IF(E339&gt;=90,"xuất sắc",IF(E339&gt;=80,"Tốt",IF(E339&gt;=65,"khá",IF(E339&gt;=50,"trung bình",IF(E339&gt;=35,"yếu","kém")))))</f>
        <v>Tốt</v>
      </c>
      <c r="G339" s="99"/>
      <c r="H339" s="103"/>
      <c r="I339" s="92"/>
      <c r="J339" s="92"/>
      <c r="K339" s="92"/>
      <c r="L339" s="92"/>
      <c r="M339" s="92"/>
      <c r="N339" s="92"/>
      <c r="O339" s="92"/>
      <c r="P339" s="92"/>
    </row>
    <row r="340" spans="1:16" s="93" customFormat="1" ht="17.25" customHeight="1" x14ac:dyDescent="0.25">
      <c r="A340" s="130">
        <v>325</v>
      </c>
      <c r="B340" s="131" t="s">
        <v>1047</v>
      </c>
      <c r="C340" s="131" t="s">
        <v>91</v>
      </c>
      <c r="D340" s="131" t="s">
        <v>17</v>
      </c>
      <c r="E340" s="76">
        <v>88</v>
      </c>
      <c r="F340" s="132" t="str">
        <f>IF(E340&gt;=90,"xuất sắc",IF(E340&gt;=80,"Tốt",IF(E340&gt;=65,"khá",IF(E340&gt;=50,"trung bình",IF(E340&gt;=35,"yếu","kém")))))</f>
        <v>Tốt</v>
      </c>
      <c r="G340" s="99"/>
      <c r="H340" s="103"/>
      <c r="I340" s="92"/>
      <c r="J340" s="92"/>
      <c r="K340" s="92"/>
      <c r="L340" s="92"/>
      <c r="M340" s="92"/>
      <c r="N340" s="92"/>
      <c r="O340" s="92"/>
      <c r="P340" s="92"/>
    </row>
    <row r="341" spans="1:16" s="93" customFormat="1" ht="17.25" customHeight="1" x14ac:dyDescent="0.25">
      <c r="A341" s="130">
        <v>326</v>
      </c>
      <c r="B341" s="131" t="s">
        <v>1048</v>
      </c>
      <c r="C341" s="131" t="s">
        <v>91</v>
      </c>
      <c r="D341" s="131" t="s">
        <v>1049</v>
      </c>
      <c r="E341" s="76">
        <v>88</v>
      </c>
      <c r="F341" s="132" t="str">
        <f>IF(E341&gt;=90,"xuất sắc",IF(E341&gt;=80,"Tốt",IF(E341&gt;=65,"khá",IF(E341&gt;=50,"trung bình",IF(E341&gt;=35,"yếu","kém")))))</f>
        <v>Tốt</v>
      </c>
      <c r="G341" s="99"/>
      <c r="H341" s="103"/>
      <c r="I341" s="92"/>
      <c r="J341" s="92"/>
      <c r="K341" s="92"/>
      <c r="L341" s="92"/>
      <c r="M341" s="92"/>
      <c r="N341" s="92"/>
      <c r="O341" s="92"/>
      <c r="P341" s="92"/>
    </row>
    <row r="342" spans="1:16" s="93" customFormat="1" ht="17.25" customHeight="1" x14ac:dyDescent="0.25">
      <c r="A342" s="130">
        <v>327</v>
      </c>
      <c r="B342" s="131" t="s">
        <v>1050</v>
      </c>
      <c r="C342" s="131" t="s">
        <v>38</v>
      </c>
      <c r="D342" s="131" t="s">
        <v>88</v>
      </c>
      <c r="E342" s="76">
        <v>88</v>
      </c>
      <c r="F342" s="132" t="str">
        <f>IF(E342&gt;=90,"xuất sắc",IF(E342&gt;=80,"Tốt",IF(E342&gt;=65,"khá",IF(E342&gt;=50,"trung bình",IF(E342&gt;=35,"yếu","kém")))))</f>
        <v>Tốt</v>
      </c>
      <c r="G342" s="99"/>
      <c r="H342" s="103"/>
      <c r="I342" s="92"/>
      <c r="J342" s="92"/>
      <c r="K342" s="92"/>
      <c r="L342" s="92"/>
      <c r="M342" s="92"/>
      <c r="N342" s="92"/>
      <c r="O342" s="92"/>
      <c r="P342" s="92"/>
    </row>
    <row r="343" spans="1:16" s="93" customFormat="1" ht="17.25" customHeight="1" x14ac:dyDescent="0.25">
      <c r="A343" s="130">
        <v>328</v>
      </c>
      <c r="B343" s="131" t="s">
        <v>1051</v>
      </c>
      <c r="C343" s="131" t="s">
        <v>1052</v>
      </c>
      <c r="D343" s="131" t="s">
        <v>23</v>
      </c>
      <c r="E343" s="76">
        <v>88</v>
      </c>
      <c r="F343" s="132" t="str">
        <f>IF(E343&gt;=90,"xuất sắc",IF(E343&gt;=80,"Tốt",IF(E343&gt;=65,"khá",IF(E343&gt;=50,"trung bình",IF(E343&gt;=35,"yếu","kém")))))</f>
        <v>Tốt</v>
      </c>
      <c r="G343" s="99"/>
      <c r="H343" s="103"/>
      <c r="I343" s="92"/>
      <c r="J343" s="92"/>
      <c r="K343" s="92"/>
      <c r="L343" s="92"/>
      <c r="M343" s="92"/>
      <c r="N343" s="92"/>
      <c r="O343" s="92"/>
      <c r="P343" s="92"/>
    </row>
    <row r="344" spans="1:16" s="93" customFormat="1" ht="17.25" customHeight="1" x14ac:dyDescent="0.25">
      <c r="A344" s="130">
        <v>329</v>
      </c>
      <c r="B344" s="131" t="s">
        <v>1053</v>
      </c>
      <c r="C344" s="131" t="s">
        <v>1054</v>
      </c>
      <c r="D344" s="131" t="s">
        <v>178</v>
      </c>
      <c r="E344" s="39">
        <v>88</v>
      </c>
      <c r="F344" s="132" t="str">
        <f>IF(E344&gt;=90,"xuất sắc",IF(E344&gt;=80,"Tốt",IF(E344&gt;=65,"khá",IF(E344&gt;=50,"trung bình",IF(E344&gt;=35,"yếu","kém")))))</f>
        <v>Tốt</v>
      </c>
      <c r="G344" s="99"/>
      <c r="H344" s="103"/>
      <c r="I344" s="92"/>
      <c r="J344" s="92"/>
      <c r="K344" s="92"/>
      <c r="L344" s="92"/>
      <c r="M344" s="92"/>
      <c r="N344" s="92"/>
      <c r="O344" s="92"/>
      <c r="P344" s="92"/>
    </row>
    <row r="345" spans="1:16" s="93" customFormat="1" ht="17.25" customHeight="1" x14ac:dyDescent="0.25">
      <c r="A345" s="130">
        <v>330</v>
      </c>
      <c r="B345" s="131" t="s">
        <v>1055</v>
      </c>
      <c r="C345" s="131" t="s">
        <v>162</v>
      </c>
      <c r="D345" s="131" t="s">
        <v>178</v>
      </c>
      <c r="E345" s="39">
        <v>88</v>
      </c>
      <c r="F345" s="132" t="str">
        <f>IF(E345&gt;=90,"xuất sắc",IF(E345&gt;=80,"Tốt",IF(E345&gt;=65,"khá",IF(E345&gt;=50,"trung bình",IF(E345&gt;=35,"yếu","kém")))))</f>
        <v>Tốt</v>
      </c>
      <c r="G345" s="99"/>
      <c r="H345" s="103"/>
      <c r="I345" s="92"/>
      <c r="J345" s="92"/>
      <c r="K345" s="92"/>
      <c r="L345" s="92"/>
      <c r="M345" s="92"/>
      <c r="N345" s="92"/>
      <c r="O345" s="92"/>
      <c r="P345" s="92"/>
    </row>
    <row r="346" spans="1:16" s="93" customFormat="1" ht="17.25" customHeight="1" x14ac:dyDescent="0.25">
      <c r="A346" s="130">
        <v>331</v>
      </c>
      <c r="B346" s="131" t="s">
        <v>1056</v>
      </c>
      <c r="C346" s="131" t="s">
        <v>1057</v>
      </c>
      <c r="D346" s="131" t="s">
        <v>178</v>
      </c>
      <c r="E346" s="39">
        <v>88</v>
      </c>
      <c r="F346" s="132" t="str">
        <f>IF(E346&gt;=90,"xuất sắc",IF(E346&gt;=80,"Tốt",IF(E346&gt;=65,"khá",IF(E346&gt;=50,"trung bình",IF(E346&gt;=35,"yếu","kém")))))</f>
        <v>Tốt</v>
      </c>
      <c r="G346" s="99"/>
      <c r="H346" s="103"/>
      <c r="I346" s="92"/>
      <c r="J346" s="92"/>
      <c r="K346" s="92"/>
      <c r="L346" s="92"/>
      <c r="M346" s="92"/>
      <c r="N346" s="92"/>
      <c r="O346" s="92"/>
      <c r="P346" s="92"/>
    </row>
    <row r="347" spans="1:16" s="93" customFormat="1" ht="17.25" customHeight="1" x14ac:dyDescent="0.25">
      <c r="A347" s="130">
        <v>332</v>
      </c>
      <c r="B347" s="131" t="s">
        <v>1058</v>
      </c>
      <c r="C347" s="131" t="s">
        <v>94</v>
      </c>
      <c r="D347" s="131" t="s">
        <v>27</v>
      </c>
      <c r="E347" s="39">
        <v>88</v>
      </c>
      <c r="F347" s="132" t="str">
        <f>IF(E347&gt;=90,"xuất sắc",IF(E347&gt;=80,"Tốt",IF(E347&gt;=65,"khá",IF(E347&gt;=50,"trung bình",IF(E347&gt;=35,"yếu","kém")))))</f>
        <v>Tốt</v>
      </c>
      <c r="G347" s="99"/>
      <c r="H347" s="103"/>
      <c r="I347" s="92"/>
      <c r="J347" s="92"/>
      <c r="K347" s="92"/>
      <c r="L347" s="92"/>
      <c r="M347" s="92"/>
      <c r="N347" s="92"/>
      <c r="O347" s="92"/>
      <c r="P347" s="92"/>
    </row>
    <row r="348" spans="1:16" s="93" customFormat="1" ht="17.25" customHeight="1" x14ac:dyDescent="0.25">
      <c r="A348" s="130">
        <v>333</v>
      </c>
      <c r="B348" s="131" t="s">
        <v>1059</v>
      </c>
      <c r="C348" s="131" t="s">
        <v>183</v>
      </c>
      <c r="D348" s="131" t="s">
        <v>493</v>
      </c>
      <c r="E348" s="39">
        <v>88</v>
      </c>
      <c r="F348" s="132" t="str">
        <f>IF(E348&gt;=90,"xuất sắc",IF(E348&gt;=80,"Tốt",IF(E348&gt;=65,"khá",IF(E348&gt;=50,"trung bình",IF(E348&gt;=35,"yếu","kém")))))</f>
        <v>Tốt</v>
      </c>
      <c r="G348" s="99"/>
      <c r="H348" s="103"/>
      <c r="I348" s="92"/>
      <c r="J348" s="92"/>
      <c r="K348" s="92"/>
      <c r="L348" s="92"/>
      <c r="M348" s="92"/>
      <c r="N348" s="92"/>
      <c r="O348" s="92"/>
      <c r="P348" s="92"/>
    </row>
    <row r="349" spans="1:16" s="93" customFormat="1" ht="17.25" customHeight="1" x14ac:dyDescent="0.25">
      <c r="A349" s="130">
        <v>334</v>
      </c>
      <c r="B349" s="131" t="s">
        <v>1060</v>
      </c>
      <c r="C349" s="131" t="s">
        <v>406</v>
      </c>
      <c r="D349" s="131" t="s">
        <v>92</v>
      </c>
      <c r="E349" s="39">
        <v>88</v>
      </c>
      <c r="F349" s="132" t="str">
        <f>IF(E349&gt;=90,"xuất sắc",IF(E349&gt;=80,"Tốt",IF(E349&gt;=65,"khá",IF(E349&gt;=50,"trung bình",IF(E349&gt;=35,"yếu","kém")))))</f>
        <v>Tốt</v>
      </c>
      <c r="G349" s="99"/>
      <c r="H349" s="103"/>
      <c r="I349" s="92"/>
      <c r="J349" s="92"/>
      <c r="K349" s="92"/>
      <c r="L349" s="92"/>
      <c r="M349" s="92"/>
      <c r="N349" s="92"/>
      <c r="O349" s="92"/>
      <c r="P349" s="92"/>
    </row>
    <row r="350" spans="1:16" s="93" customFormat="1" ht="17.25" customHeight="1" x14ac:dyDescent="0.25">
      <c r="A350" s="130">
        <v>335</v>
      </c>
      <c r="B350" s="131" t="s">
        <v>1061</v>
      </c>
      <c r="C350" s="131" t="s">
        <v>19</v>
      </c>
      <c r="D350" s="131" t="s">
        <v>18</v>
      </c>
      <c r="E350" s="39">
        <v>88</v>
      </c>
      <c r="F350" s="132" t="str">
        <f>IF(E350&gt;=90,"xuất sắc",IF(E350&gt;=80,"Tốt",IF(E350&gt;=65,"khá",IF(E350&gt;=50,"trung bình",IF(E350&gt;=35,"yếu","kém")))))</f>
        <v>Tốt</v>
      </c>
      <c r="G350" s="99"/>
      <c r="H350" s="103"/>
      <c r="I350" s="92"/>
      <c r="J350" s="92"/>
      <c r="K350" s="92"/>
      <c r="L350" s="92"/>
      <c r="M350" s="92"/>
      <c r="N350" s="92"/>
      <c r="O350" s="92"/>
      <c r="P350" s="92"/>
    </row>
    <row r="351" spans="1:16" s="93" customFormat="1" ht="17.25" customHeight="1" x14ac:dyDescent="0.25">
      <c r="A351" s="130">
        <v>336</v>
      </c>
      <c r="B351" s="131" t="s">
        <v>1062</v>
      </c>
      <c r="C351" s="131" t="s">
        <v>118</v>
      </c>
      <c r="D351" s="131" t="s">
        <v>18</v>
      </c>
      <c r="E351" s="39">
        <v>88</v>
      </c>
      <c r="F351" s="132" t="str">
        <f>IF(E351&gt;=90,"xuất sắc",IF(E351&gt;=80,"Tốt",IF(E351&gt;=65,"khá",IF(E351&gt;=50,"trung bình",IF(E351&gt;=35,"yếu","kém")))))</f>
        <v>Tốt</v>
      </c>
      <c r="G351" s="99"/>
      <c r="H351" s="103"/>
      <c r="I351" s="92"/>
      <c r="J351" s="92"/>
      <c r="K351" s="92"/>
      <c r="L351" s="92"/>
      <c r="M351" s="92"/>
      <c r="N351" s="92"/>
      <c r="O351" s="92"/>
      <c r="P351" s="92"/>
    </row>
    <row r="352" spans="1:16" s="93" customFormat="1" ht="17.25" customHeight="1" x14ac:dyDescent="0.25">
      <c r="A352" s="130">
        <v>337</v>
      </c>
      <c r="B352" s="131" t="s">
        <v>1063</v>
      </c>
      <c r="C352" s="131" t="s">
        <v>98</v>
      </c>
      <c r="D352" s="131" t="s">
        <v>67</v>
      </c>
      <c r="E352" s="39">
        <v>88</v>
      </c>
      <c r="F352" s="132" t="str">
        <f>IF(E352&gt;=90,"xuất sắc",IF(E352&gt;=80,"Tốt",IF(E352&gt;=65,"khá",IF(E352&gt;=50,"trung bình",IF(E352&gt;=35,"yếu","kém")))))</f>
        <v>Tốt</v>
      </c>
      <c r="G352" s="99"/>
      <c r="H352" s="103"/>
      <c r="I352" s="92"/>
      <c r="J352" s="92"/>
      <c r="K352" s="92"/>
      <c r="L352" s="92"/>
      <c r="M352" s="92"/>
      <c r="N352" s="92"/>
      <c r="O352" s="92"/>
      <c r="P352" s="92"/>
    </row>
    <row r="353" spans="1:16" s="93" customFormat="1" ht="17.25" customHeight="1" x14ac:dyDescent="0.25">
      <c r="A353" s="130">
        <v>338</v>
      </c>
      <c r="B353" s="131" t="s">
        <v>1064</v>
      </c>
      <c r="C353" s="131" t="s">
        <v>1065</v>
      </c>
      <c r="D353" s="131" t="s">
        <v>141</v>
      </c>
      <c r="E353" s="39">
        <v>88</v>
      </c>
      <c r="F353" s="132" t="str">
        <f>IF(E353&gt;=90,"xuất sắc",IF(E353&gt;=80,"Tốt",IF(E353&gt;=65,"khá",IF(E353&gt;=50,"trung bình",IF(E353&gt;=35,"yếu","kém")))))</f>
        <v>Tốt</v>
      </c>
      <c r="G353" s="99"/>
      <c r="H353" s="103"/>
      <c r="I353" s="92"/>
      <c r="J353" s="92"/>
      <c r="K353" s="92"/>
      <c r="L353" s="92"/>
      <c r="M353" s="92"/>
      <c r="N353" s="92"/>
      <c r="O353" s="92"/>
      <c r="P353" s="92"/>
    </row>
    <row r="354" spans="1:16" s="93" customFormat="1" ht="17.25" customHeight="1" x14ac:dyDescent="0.25">
      <c r="A354" s="130">
        <v>339</v>
      </c>
      <c r="B354" s="131" t="s">
        <v>1066</v>
      </c>
      <c r="C354" s="131" t="s">
        <v>132</v>
      </c>
      <c r="D354" s="131" t="s">
        <v>17</v>
      </c>
      <c r="E354" s="76">
        <v>87</v>
      </c>
      <c r="F354" s="132" t="str">
        <f>IF(E354&gt;=90,"xuất sắc",IF(E354&gt;=80,"Tốt",IF(E354&gt;=65,"khá",IF(E354&gt;=50,"trung bình",IF(E354&gt;=35,"yếu","kém")))))</f>
        <v>Tốt</v>
      </c>
      <c r="G354" s="99"/>
      <c r="H354" s="103"/>
      <c r="I354" s="92"/>
      <c r="J354" s="92"/>
      <c r="K354" s="92"/>
      <c r="L354" s="92"/>
      <c r="M354" s="92"/>
      <c r="N354" s="92"/>
      <c r="O354" s="92"/>
      <c r="P354" s="92"/>
    </row>
    <row r="355" spans="1:16" s="93" customFormat="1" ht="17.25" customHeight="1" x14ac:dyDescent="0.25">
      <c r="A355" s="130">
        <v>340</v>
      </c>
      <c r="B355" s="131" t="s">
        <v>1067</v>
      </c>
      <c r="C355" s="131" t="s">
        <v>19</v>
      </c>
      <c r="D355" s="131" t="s">
        <v>147</v>
      </c>
      <c r="E355" s="76">
        <v>85</v>
      </c>
      <c r="F355" s="132" t="str">
        <f>IF(E355&gt;=90,"xuất sắc",IF(E355&gt;=80,"Tốt",IF(E355&gt;=65,"khá",IF(E355&gt;=50,"trung bình",IF(E355&gt;=35,"yếu","kém")))))</f>
        <v>Tốt</v>
      </c>
      <c r="G355" s="99"/>
      <c r="H355" s="103"/>
      <c r="I355" s="92"/>
      <c r="J355" s="92"/>
      <c r="K355" s="92"/>
      <c r="L355" s="92"/>
      <c r="M355" s="92"/>
      <c r="N355" s="92"/>
      <c r="O355" s="92"/>
      <c r="P355" s="92"/>
    </row>
    <row r="356" spans="1:16" s="93" customFormat="1" ht="17.25" customHeight="1" x14ac:dyDescent="0.25">
      <c r="A356" s="130">
        <v>341</v>
      </c>
      <c r="B356" s="131" t="s">
        <v>1068</v>
      </c>
      <c r="C356" s="131" t="s">
        <v>38</v>
      </c>
      <c r="D356" s="131" t="s">
        <v>39</v>
      </c>
      <c r="E356" s="76">
        <v>85</v>
      </c>
      <c r="F356" s="132" t="str">
        <f>IF(E356&gt;=90,"xuất sắc",IF(E356&gt;=80,"Tốt",IF(E356&gt;=65,"khá",IF(E356&gt;=50,"trung bình",IF(E356&gt;=35,"yếu","kém")))))</f>
        <v>Tốt</v>
      </c>
      <c r="G356" s="99"/>
      <c r="H356" s="103"/>
      <c r="I356" s="92"/>
      <c r="J356" s="92"/>
      <c r="K356" s="92"/>
      <c r="L356" s="92"/>
      <c r="M356" s="92"/>
      <c r="N356" s="92"/>
      <c r="O356" s="92"/>
      <c r="P356" s="92"/>
    </row>
    <row r="357" spans="1:16" s="93" customFormat="1" ht="17.25" customHeight="1" x14ac:dyDescent="0.25">
      <c r="A357" s="130">
        <v>342</v>
      </c>
      <c r="B357" s="131" t="s">
        <v>1069</v>
      </c>
      <c r="C357" s="131" t="s">
        <v>54</v>
      </c>
      <c r="D357" s="131" t="s">
        <v>8</v>
      </c>
      <c r="E357" s="76">
        <v>85</v>
      </c>
      <c r="F357" s="132" t="str">
        <f>IF(E357&gt;=90,"xuất sắc",IF(E357&gt;=80,"Tốt",IF(E357&gt;=65,"khá",IF(E357&gt;=50,"trung bình",IF(E357&gt;=35,"yếu","kém")))))</f>
        <v>Tốt</v>
      </c>
      <c r="G357" s="99"/>
      <c r="H357" s="103"/>
      <c r="I357" s="92"/>
      <c r="J357" s="92"/>
      <c r="K357" s="92"/>
      <c r="L357" s="92"/>
      <c r="M357" s="92"/>
      <c r="N357" s="92"/>
      <c r="O357" s="92"/>
      <c r="P357" s="92"/>
    </row>
    <row r="358" spans="1:16" s="93" customFormat="1" ht="17.25" customHeight="1" x14ac:dyDescent="0.25">
      <c r="A358" s="130">
        <v>343</v>
      </c>
      <c r="B358" s="131" t="s">
        <v>1070</v>
      </c>
      <c r="C358" s="131" t="s">
        <v>71</v>
      </c>
      <c r="D358" s="131" t="s">
        <v>44</v>
      </c>
      <c r="E358" s="76">
        <v>85</v>
      </c>
      <c r="F358" s="132" t="str">
        <f>IF(E358&gt;=90,"xuất sắc",IF(E358&gt;=80,"Tốt",IF(E358&gt;=65,"khá",IF(E358&gt;=50,"trung bình",IF(E358&gt;=35,"yếu","kém")))))</f>
        <v>Tốt</v>
      </c>
      <c r="G358" s="99"/>
      <c r="H358" s="133"/>
      <c r="I358" s="92"/>
      <c r="J358" s="92"/>
      <c r="K358" s="92"/>
      <c r="L358" s="92"/>
      <c r="M358" s="92"/>
      <c r="N358" s="92"/>
      <c r="O358" s="92"/>
      <c r="P358" s="92"/>
    </row>
    <row r="359" spans="1:16" s="93" customFormat="1" ht="17.25" customHeight="1" x14ac:dyDescent="0.25">
      <c r="A359" s="130">
        <v>344</v>
      </c>
      <c r="B359" s="131" t="s">
        <v>1071</v>
      </c>
      <c r="C359" s="131" t="s">
        <v>128</v>
      </c>
      <c r="D359" s="131" t="s">
        <v>45</v>
      </c>
      <c r="E359" s="76">
        <v>85</v>
      </c>
      <c r="F359" s="132" t="str">
        <f>IF(E359&gt;=90,"xuất sắc",IF(E359&gt;=80,"Tốt",IF(E359&gt;=65,"khá",IF(E359&gt;=50,"trung bình",IF(E359&gt;=35,"yếu","kém")))))</f>
        <v>Tốt</v>
      </c>
      <c r="G359" s="99"/>
      <c r="H359" s="103"/>
      <c r="I359" s="92"/>
      <c r="J359" s="92"/>
      <c r="K359" s="92"/>
      <c r="L359" s="92"/>
      <c r="M359" s="92"/>
      <c r="N359" s="92"/>
      <c r="O359" s="92"/>
      <c r="P359" s="92"/>
    </row>
    <row r="360" spans="1:16" s="93" customFormat="1" ht="17.25" customHeight="1" x14ac:dyDescent="0.25">
      <c r="A360" s="130">
        <v>345</v>
      </c>
      <c r="B360" s="131" t="s">
        <v>1072</v>
      </c>
      <c r="C360" s="131" t="s">
        <v>19</v>
      </c>
      <c r="D360" s="131" t="s">
        <v>51</v>
      </c>
      <c r="E360" s="76">
        <v>85</v>
      </c>
      <c r="F360" s="132" t="str">
        <f>IF(E360&gt;=90,"xuất sắc",IF(E360&gt;=80,"Tốt",IF(E360&gt;=65,"khá",IF(E360&gt;=50,"trung bình",IF(E360&gt;=35,"yếu","kém")))))</f>
        <v>Tốt</v>
      </c>
      <c r="G360" s="99"/>
      <c r="H360" s="103"/>
      <c r="I360" s="92"/>
      <c r="J360" s="92"/>
      <c r="K360" s="92"/>
      <c r="L360" s="92"/>
      <c r="M360" s="92"/>
      <c r="N360" s="92"/>
      <c r="O360" s="92"/>
      <c r="P360" s="92"/>
    </row>
    <row r="361" spans="1:16" s="93" customFormat="1" ht="17.25" customHeight="1" x14ac:dyDescent="0.25">
      <c r="A361" s="130">
        <v>346</v>
      </c>
      <c r="B361" s="131" t="s">
        <v>1073</v>
      </c>
      <c r="C361" s="131" t="s">
        <v>50</v>
      </c>
      <c r="D361" s="131" t="s">
        <v>541</v>
      </c>
      <c r="E361" s="76">
        <v>85</v>
      </c>
      <c r="F361" s="132" t="str">
        <f>IF(E361&gt;=90,"xuất sắc",IF(E361&gt;=80,"Tốt",IF(E361&gt;=65,"khá",IF(E361&gt;=50,"trung bình",IF(E361&gt;=35,"yếu","kém")))))</f>
        <v>Tốt</v>
      </c>
      <c r="G361" s="99"/>
      <c r="H361" s="103"/>
      <c r="I361" s="92"/>
      <c r="J361" s="92"/>
      <c r="K361" s="92"/>
      <c r="L361" s="92"/>
      <c r="M361" s="92"/>
      <c r="N361" s="92"/>
      <c r="O361" s="92"/>
      <c r="P361" s="92"/>
    </row>
    <row r="362" spans="1:16" s="93" customFormat="1" ht="17.25" customHeight="1" x14ac:dyDescent="0.25">
      <c r="A362" s="130">
        <v>347</v>
      </c>
      <c r="B362" s="131" t="s">
        <v>1074</v>
      </c>
      <c r="C362" s="131" t="s">
        <v>85</v>
      </c>
      <c r="D362" s="131" t="s">
        <v>22</v>
      </c>
      <c r="E362" s="76">
        <v>85</v>
      </c>
      <c r="F362" s="132" t="str">
        <f>IF(E362&gt;=90,"xuất sắc",IF(E362&gt;=80,"Tốt",IF(E362&gt;=65,"khá",IF(E362&gt;=50,"trung bình",IF(E362&gt;=35,"yếu","kém")))))</f>
        <v>Tốt</v>
      </c>
      <c r="G362" s="99"/>
      <c r="H362" s="103"/>
      <c r="I362" s="92"/>
      <c r="J362" s="92"/>
      <c r="K362" s="92"/>
      <c r="L362" s="92"/>
      <c r="M362" s="92"/>
      <c r="N362" s="92"/>
      <c r="O362" s="92"/>
      <c r="P362" s="92"/>
    </row>
    <row r="363" spans="1:16" s="93" customFormat="1" ht="17.25" customHeight="1" x14ac:dyDescent="0.25">
      <c r="A363" s="130">
        <v>348</v>
      </c>
      <c r="B363" s="131" t="s">
        <v>1075</v>
      </c>
      <c r="C363" s="131" t="s">
        <v>20</v>
      </c>
      <c r="D363" s="131" t="s">
        <v>22</v>
      </c>
      <c r="E363" s="76">
        <v>85</v>
      </c>
      <c r="F363" s="132" t="str">
        <f>IF(E363&gt;=90,"xuất sắc",IF(E363&gt;=80,"Tốt",IF(E363&gt;=65,"khá",IF(E363&gt;=50,"trung bình",IF(E363&gt;=35,"yếu","kém")))))</f>
        <v>Tốt</v>
      </c>
      <c r="G363" s="99"/>
      <c r="H363" s="103"/>
      <c r="I363" s="92"/>
      <c r="J363" s="92"/>
      <c r="K363" s="92"/>
      <c r="L363" s="92"/>
      <c r="M363" s="92"/>
      <c r="N363" s="92"/>
      <c r="O363" s="92"/>
      <c r="P363" s="92"/>
    </row>
    <row r="364" spans="1:16" s="93" customFormat="1" ht="17.25" customHeight="1" x14ac:dyDescent="0.25">
      <c r="A364" s="130">
        <v>349</v>
      </c>
      <c r="B364" s="131" t="s">
        <v>1076</v>
      </c>
      <c r="C364" s="131" t="s">
        <v>1077</v>
      </c>
      <c r="D364" s="131" t="s">
        <v>111</v>
      </c>
      <c r="E364" s="76">
        <v>85</v>
      </c>
      <c r="F364" s="132" t="str">
        <f>IF(E364&gt;=90,"xuất sắc",IF(E364&gt;=80,"Tốt",IF(E364&gt;=65,"khá",IF(E364&gt;=50,"trung bình",IF(E364&gt;=35,"yếu","kém")))))</f>
        <v>Tốt</v>
      </c>
      <c r="G364" s="99"/>
      <c r="H364" s="103"/>
      <c r="I364" s="92"/>
      <c r="J364" s="92"/>
      <c r="K364" s="92"/>
      <c r="L364" s="92"/>
      <c r="M364" s="92"/>
      <c r="N364" s="92"/>
      <c r="O364" s="92"/>
      <c r="P364" s="92"/>
    </row>
    <row r="365" spans="1:16" s="93" customFormat="1" ht="17.25" customHeight="1" x14ac:dyDescent="0.25">
      <c r="A365" s="130">
        <v>350</v>
      </c>
      <c r="B365" s="131" t="s">
        <v>1078</v>
      </c>
      <c r="C365" s="131" t="s">
        <v>1079</v>
      </c>
      <c r="D365" s="131" t="s">
        <v>9</v>
      </c>
      <c r="E365" s="76">
        <v>85</v>
      </c>
      <c r="F365" s="132" t="str">
        <f>IF(E365&gt;=90,"xuất sắc",IF(E365&gt;=80,"Tốt",IF(E365&gt;=65,"khá",IF(E365&gt;=50,"trung bình",IF(E365&gt;=35,"yếu","kém")))))</f>
        <v>Tốt</v>
      </c>
      <c r="G365" s="99"/>
      <c r="H365" s="103"/>
      <c r="I365" s="92"/>
      <c r="J365" s="92"/>
      <c r="K365" s="92"/>
      <c r="L365" s="92"/>
      <c r="M365" s="92"/>
      <c r="N365" s="92"/>
      <c r="O365" s="92"/>
      <c r="P365" s="92"/>
    </row>
    <row r="366" spans="1:16" s="93" customFormat="1" ht="17.25" customHeight="1" x14ac:dyDescent="0.25">
      <c r="A366" s="130">
        <v>351</v>
      </c>
      <c r="B366" s="131" t="s">
        <v>1080</v>
      </c>
      <c r="C366" s="131" t="s">
        <v>1081</v>
      </c>
      <c r="D366" s="131" t="s">
        <v>9</v>
      </c>
      <c r="E366" s="76">
        <v>85</v>
      </c>
      <c r="F366" s="132" t="str">
        <f>IF(E366&gt;=90,"xuất sắc",IF(E366&gt;=80,"Tốt",IF(E366&gt;=65,"khá",IF(E366&gt;=50,"trung bình",IF(E366&gt;=35,"yếu","kém")))))</f>
        <v>Tốt</v>
      </c>
      <c r="G366" s="99"/>
      <c r="H366" s="103"/>
      <c r="I366" s="92"/>
      <c r="J366" s="92"/>
      <c r="K366" s="92"/>
      <c r="L366" s="92"/>
      <c r="M366" s="92"/>
      <c r="N366" s="92"/>
      <c r="O366" s="92"/>
      <c r="P366" s="92"/>
    </row>
    <row r="367" spans="1:16" s="93" customFormat="1" ht="17.25" customHeight="1" x14ac:dyDescent="0.25">
      <c r="A367" s="130">
        <v>352</v>
      </c>
      <c r="B367" s="131" t="s">
        <v>1082</v>
      </c>
      <c r="C367" s="131" t="s">
        <v>1083</v>
      </c>
      <c r="D367" s="131" t="s">
        <v>227</v>
      </c>
      <c r="E367" s="39">
        <v>85</v>
      </c>
      <c r="F367" s="132" t="str">
        <f>IF(E367&gt;=90,"xuất sắc",IF(E367&gt;=80,"Tốt",IF(E367&gt;=65,"khá",IF(E367&gt;=50,"trung bình",IF(E367&gt;=35,"yếu","kém")))))</f>
        <v>Tốt</v>
      </c>
      <c r="G367" s="99"/>
      <c r="H367" s="103"/>
      <c r="I367" s="92"/>
      <c r="J367" s="92"/>
      <c r="K367" s="92"/>
      <c r="L367" s="92"/>
      <c r="M367" s="92"/>
      <c r="N367" s="92"/>
      <c r="O367" s="92"/>
      <c r="P367" s="92"/>
    </row>
    <row r="368" spans="1:16" s="93" customFormat="1" ht="17.25" customHeight="1" x14ac:dyDescent="0.25">
      <c r="A368" s="130">
        <v>353</v>
      </c>
      <c r="B368" s="131" t="s">
        <v>1084</v>
      </c>
      <c r="C368" s="131" t="s">
        <v>127</v>
      </c>
      <c r="D368" s="131" t="s">
        <v>69</v>
      </c>
      <c r="E368" s="39">
        <v>85</v>
      </c>
      <c r="F368" s="132" t="str">
        <f>IF(E368&gt;=90,"xuất sắc",IF(E368&gt;=80,"Tốt",IF(E368&gt;=65,"khá",IF(E368&gt;=50,"trung bình",IF(E368&gt;=35,"yếu","kém")))))</f>
        <v>Tốt</v>
      </c>
      <c r="G368" s="99"/>
      <c r="H368" s="103"/>
      <c r="I368" s="92"/>
      <c r="J368" s="92"/>
      <c r="K368" s="92"/>
      <c r="L368" s="92"/>
      <c r="M368" s="92"/>
      <c r="N368" s="92"/>
      <c r="O368" s="92"/>
      <c r="P368" s="92"/>
    </row>
    <row r="369" spans="1:16" s="93" customFormat="1" ht="17.25" customHeight="1" x14ac:dyDescent="0.25">
      <c r="A369" s="130">
        <v>354</v>
      </c>
      <c r="B369" s="131" t="s">
        <v>1085</v>
      </c>
      <c r="C369" s="131" t="s">
        <v>1086</v>
      </c>
      <c r="D369" s="131" t="s">
        <v>13</v>
      </c>
      <c r="E369" s="39">
        <v>85</v>
      </c>
      <c r="F369" s="132" t="str">
        <f>IF(E369&gt;=90,"xuất sắc",IF(E369&gt;=80,"Tốt",IF(E369&gt;=65,"khá",IF(E369&gt;=50,"trung bình",IF(E369&gt;=35,"yếu","kém")))))</f>
        <v>Tốt</v>
      </c>
      <c r="G369" s="99"/>
      <c r="H369" s="103"/>
      <c r="I369" s="92"/>
      <c r="J369" s="92"/>
      <c r="K369" s="92"/>
      <c r="L369" s="92"/>
      <c r="M369" s="92"/>
      <c r="N369" s="92"/>
      <c r="O369" s="92"/>
      <c r="P369" s="92"/>
    </row>
    <row r="370" spans="1:16" s="93" customFormat="1" ht="17.25" customHeight="1" x14ac:dyDescent="0.25">
      <c r="A370" s="130">
        <v>355</v>
      </c>
      <c r="B370" s="131" t="s">
        <v>1087</v>
      </c>
      <c r="C370" s="131" t="s">
        <v>1088</v>
      </c>
      <c r="D370" s="131" t="s">
        <v>139</v>
      </c>
      <c r="E370" s="39">
        <v>85</v>
      </c>
      <c r="F370" s="132" t="str">
        <f>IF(E370&gt;=90,"xuất sắc",IF(E370&gt;=80,"Tốt",IF(E370&gt;=65,"khá",IF(E370&gt;=50,"trung bình",IF(E370&gt;=35,"yếu","kém")))))</f>
        <v>Tốt</v>
      </c>
      <c r="G370" s="99"/>
      <c r="H370" s="103"/>
      <c r="I370" s="92"/>
      <c r="J370" s="92"/>
      <c r="K370" s="92"/>
      <c r="L370" s="92"/>
      <c r="M370" s="92"/>
      <c r="N370" s="92"/>
      <c r="O370" s="92"/>
      <c r="P370" s="92"/>
    </row>
    <row r="371" spans="1:16" s="93" customFormat="1" ht="17.25" customHeight="1" x14ac:dyDescent="0.25">
      <c r="A371" s="130">
        <v>356</v>
      </c>
      <c r="B371" s="131" t="s">
        <v>1089</v>
      </c>
      <c r="C371" s="131" t="s">
        <v>205</v>
      </c>
      <c r="D371" s="131" t="s">
        <v>25</v>
      </c>
      <c r="E371" s="39">
        <v>85</v>
      </c>
      <c r="F371" s="132" t="str">
        <f>IF(E371&gt;=90,"xuất sắc",IF(E371&gt;=80,"Tốt",IF(E371&gt;=65,"khá",IF(E371&gt;=50,"trung bình",IF(E371&gt;=35,"yếu","kém")))))</f>
        <v>Tốt</v>
      </c>
      <c r="G371" s="99"/>
      <c r="H371" s="103"/>
      <c r="I371" s="92"/>
      <c r="J371" s="92"/>
      <c r="K371" s="92"/>
      <c r="L371" s="92"/>
      <c r="M371" s="92"/>
      <c r="N371" s="92"/>
      <c r="O371" s="92"/>
      <c r="P371" s="92"/>
    </row>
    <row r="372" spans="1:16" s="93" customFormat="1" ht="17.25" customHeight="1" x14ac:dyDescent="0.25">
      <c r="A372" s="130">
        <v>357</v>
      </c>
      <c r="B372" s="131" t="s">
        <v>1090</v>
      </c>
      <c r="C372" s="131" t="s">
        <v>1091</v>
      </c>
      <c r="D372" s="131" t="s">
        <v>25</v>
      </c>
      <c r="E372" s="39">
        <v>85</v>
      </c>
      <c r="F372" s="132" t="str">
        <f>IF(E372&gt;=90,"xuất sắc",IF(E372&gt;=80,"Tốt",IF(E372&gt;=65,"khá",IF(E372&gt;=50,"trung bình",IF(E372&gt;=35,"yếu","kém")))))</f>
        <v>Tốt</v>
      </c>
      <c r="G372" s="99"/>
      <c r="H372" s="103"/>
      <c r="I372" s="92"/>
      <c r="J372" s="92"/>
      <c r="K372" s="92"/>
      <c r="L372" s="92"/>
      <c r="M372" s="92"/>
      <c r="N372" s="92"/>
      <c r="O372" s="92"/>
      <c r="P372" s="92"/>
    </row>
    <row r="373" spans="1:16" s="93" customFormat="1" ht="17.25" customHeight="1" x14ac:dyDescent="0.25">
      <c r="A373" s="130">
        <v>358</v>
      </c>
      <c r="B373" s="131" t="s">
        <v>1092</v>
      </c>
      <c r="C373" s="131" t="s">
        <v>97</v>
      </c>
      <c r="D373" s="131" t="s">
        <v>15</v>
      </c>
      <c r="E373" s="76">
        <v>80</v>
      </c>
      <c r="F373" s="132" t="str">
        <f>IF(E373&gt;=90,"xuất sắc",IF(E373&gt;=80,"Tốt",IF(E373&gt;=65,"khá",IF(E373&gt;=50,"trung bình",IF(E373&gt;=35,"yếu","kém")))))</f>
        <v>Tốt</v>
      </c>
      <c r="G373" s="99"/>
      <c r="H373" s="103"/>
      <c r="I373" s="92"/>
      <c r="J373" s="92"/>
      <c r="K373" s="92"/>
      <c r="L373" s="92"/>
      <c r="M373" s="92"/>
      <c r="N373" s="92"/>
      <c r="O373" s="92"/>
      <c r="P373" s="92"/>
    </row>
    <row r="374" spans="1:16" s="93" customFormat="1" ht="17.25" customHeight="1" x14ac:dyDescent="0.25">
      <c r="A374" s="130">
        <v>359</v>
      </c>
      <c r="B374" s="131" t="s">
        <v>1093</v>
      </c>
      <c r="C374" s="131" t="s">
        <v>433</v>
      </c>
      <c r="D374" s="131" t="s">
        <v>51</v>
      </c>
      <c r="E374" s="76">
        <v>80</v>
      </c>
      <c r="F374" s="132" t="str">
        <f>IF(E374&gt;=90,"xuất sắc",IF(E374&gt;=80,"Tốt",IF(E374&gt;=65,"khá",IF(E374&gt;=50,"trung bình",IF(E374&gt;=35,"yếu","kém")))))</f>
        <v>Tốt</v>
      </c>
      <c r="G374" s="99"/>
      <c r="H374" s="103"/>
      <c r="I374" s="92"/>
      <c r="J374" s="92"/>
      <c r="K374" s="92"/>
      <c r="L374" s="92"/>
      <c r="M374" s="92"/>
      <c r="N374" s="92"/>
      <c r="O374" s="92"/>
      <c r="P374" s="92"/>
    </row>
    <row r="375" spans="1:16" s="93" customFormat="1" ht="17.25" customHeight="1" x14ac:dyDescent="0.25">
      <c r="A375" s="130">
        <v>360</v>
      </c>
      <c r="B375" s="131" t="s">
        <v>1094</v>
      </c>
      <c r="C375" s="131" t="s">
        <v>85</v>
      </c>
      <c r="D375" s="131" t="s">
        <v>152</v>
      </c>
      <c r="E375" s="76">
        <v>80</v>
      </c>
      <c r="F375" s="132" t="str">
        <f>IF(E375&gt;=90,"xuất sắc",IF(E375&gt;=80,"Tốt",IF(E375&gt;=65,"khá",IF(E375&gt;=50,"trung bình",IF(E375&gt;=35,"yếu","kém")))))</f>
        <v>Tốt</v>
      </c>
      <c r="G375" s="99"/>
      <c r="H375" s="133"/>
      <c r="I375" s="92"/>
      <c r="J375" s="92"/>
      <c r="K375" s="92"/>
      <c r="L375" s="92"/>
      <c r="M375" s="92"/>
      <c r="N375" s="92"/>
      <c r="O375" s="92"/>
      <c r="P375" s="92"/>
    </row>
    <row r="376" spans="1:16" s="93" customFormat="1" ht="24.75" customHeight="1" x14ac:dyDescent="0.25">
      <c r="A376" s="130">
        <v>361</v>
      </c>
      <c r="B376" s="131" t="s">
        <v>1095</v>
      </c>
      <c r="C376" s="131" t="s">
        <v>48</v>
      </c>
      <c r="D376" s="131" t="s">
        <v>601</v>
      </c>
      <c r="E376" s="39">
        <v>64</v>
      </c>
      <c r="F376" s="132" t="str">
        <f>IF(E376&gt;=90,"xuất sắc",IF(E376&gt;=80,"tốt",IF(E376&gt;=65,"khá",IF(E376&gt;=50,"Trung bình",IF(E376&gt;=35,"yếu","kém")))))</f>
        <v>Trung bình</v>
      </c>
      <c r="G376" s="99" t="s">
        <v>57</v>
      </c>
      <c r="H376" s="134"/>
      <c r="I376" s="92"/>
      <c r="J376" s="92"/>
      <c r="K376" s="92"/>
      <c r="L376" s="92"/>
      <c r="M376" s="92"/>
      <c r="N376" s="92"/>
      <c r="O376" s="92"/>
      <c r="P376" s="92"/>
    </row>
    <row r="377" spans="1:16" s="93" customFormat="1" ht="24.75" customHeight="1" x14ac:dyDescent="0.25">
      <c r="A377" s="130">
        <v>362</v>
      </c>
      <c r="B377" s="135" t="s">
        <v>1096</v>
      </c>
      <c r="C377" s="135" t="s">
        <v>91</v>
      </c>
      <c r="D377" s="135" t="s">
        <v>15</v>
      </c>
      <c r="E377" s="136">
        <v>64</v>
      </c>
      <c r="F377" s="137" t="str">
        <f>IF(E377&gt;=90,"xuất sắc",IF(E377&gt;=80,"tốt",IF(E377&gt;=65,"khá",IF(E377&gt;=50,"Trung bình",IF(E377&gt;=35,"yếu","kém")))))</f>
        <v>Trung bình</v>
      </c>
      <c r="G377" s="99" t="s">
        <v>75</v>
      </c>
      <c r="H377" s="103"/>
      <c r="I377" s="92"/>
      <c r="J377" s="92"/>
      <c r="K377" s="92"/>
      <c r="L377" s="92"/>
      <c r="M377" s="92"/>
      <c r="N377" s="92"/>
      <c r="O377" s="92"/>
      <c r="P377" s="92"/>
    </row>
    <row r="378" spans="1:16" s="139" customFormat="1" x14ac:dyDescent="0.25">
      <c r="A378" s="140"/>
      <c r="B378" s="140" t="s">
        <v>1097</v>
      </c>
      <c r="C378" s="140"/>
      <c r="D378" s="141"/>
      <c r="E378" s="140"/>
      <c r="F378" s="142"/>
      <c r="G378" s="143"/>
    </row>
    <row r="379" spans="1:16" s="139" customFormat="1" x14ac:dyDescent="0.25">
      <c r="A379" s="34">
        <v>363</v>
      </c>
      <c r="B379" s="104" t="s">
        <v>1098</v>
      </c>
      <c r="C379" s="104" t="s">
        <v>1099</v>
      </c>
      <c r="D379" s="144" t="s">
        <v>15</v>
      </c>
      <c r="E379" s="34">
        <v>94</v>
      </c>
      <c r="F379" s="34" t="s">
        <v>79</v>
      </c>
      <c r="G379" s="145"/>
    </row>
    <row r="380" spans="1:16" s="139" customFormat="1" x14ac:dyDescent="0.25">
      <c r="A380" s="34">
        <v>364</v>
      </c>
      <c r="B380" s="104" t="s">
        <v>1100</v>
      </c>
      <c r="C380" s="104" t="s">
        <v>1101</v>
      </c>
      <c r="D380" s="144" t="s">
        <v>36</v>
      </c>
      <c r="E380" s="34">
        <v>93</v>
      </c>
      <c r="F380" s="34" t="s">
        <v>79</v>
      </c>
      <c r="G380" s="145"/>
    </row>
    <row r="381" spans="1:16" s="139" customFormat="1" x14ac:dyDescent="0.25">
      <c r="A381" s="34">
        <v>365</v>
      </c>
      <c r="B381" s="104" t="s">
        <v>1102</v>
      </c>
      <c r="C381" s="104" t="s">
        <v>171</v>
      </c>
      <c r="D381" s="144" t="s">
        <v>45</v>
      </c>
      <c r="E381" s="34">
        <v>92</v>
      </c>
      <c r="F381" s="34" t="s">
        <v>79</v>
      </c>
      <c r="G381" s="145"/>
    </row>
    <row r="382" spans="1:16" s="139" customFormat="1" x14ac:dyDescent="0.25">
      <c r="A382" s="34">
        <v>366</v>
      </c>
      <c r="B382" s="104" t="s">
        <v>1103</v>
      </c>
      <c r="C382" s="104" t="s">
        <v>162</v>
      </c>
      <c r="D382" s="144" t="s">
        <v>150</v>
      </c>
      <c r="E382" s="34">
        <v>90</v>
      </c>
      <c r="F382" s="34" t="s">
        <v>79</v>
      </c>
      <c r="G382" s="145"/>
    </row>
    <row r="383" spans="1:16" s="139" customFormat="1" ht="17.25" customHeight="1" x14ac:dyDescent="0.25">
      <c r="A383" s="34">
        <v>367</v>
      </c>
      <c r="B383" s="104" t="s">
        <v>1104</v>
      </c>
      <c r="C383" s="104" t="s">
        <v>173</v>
      </c>
      <c r="D383" s="144" t="s">
        <v>215</v>
      </c>
      <c r="E383" s="34">
        <v>89</v>
      </c>
      <c r="F383" s="34" t="s">
        <v>32</v>
      </c>
      <c r="G383" s="145"/>
    </row>
    <row r="384" spans="1:16" s="139" customFormat="1" ht="17.25" customHeight="1" x14ac:dyDescent="0.25">
      <c r="A384" s="34">
        <v>368</v>
      </c>
      <c r="B384" s="104" t="s">
        <v>1105</v>
      </c>
      <c r="C384" s="104" t="s">
        <v>1106</v>
      </c>
      <c r="D384" s="144" t="s">
        <v>15</v>
      </c>
      <c r="E384" s="34">
        <v>88</v>
      </c>
      <c r="F384" s="34" t="s">
        <v>32</v>
      </c>
      <c r="G384" s="145"/>
    </row>
    <row r="385" spans="1:7" s="139" customFormat="1" ht="17.25" customHeight="1" x14ac:dyDescent="0.25">
      <c r="A385" s="34">
        <v>369</v>
      </c>
      <c r="B385" s="104" t="s">
        <v>1107</v>
      </c>
      <c r="C385" s="104" t="s">
        <v>343</v>
      </c>
      <c r="D385" s="144" t="s">
        <v>180</v>
      </c>
      <c r="E385" s="39">
        <v>88</v>
      </c>
      <c r="F385" s="39" t="s">
        <v>32</v>
      </c>
      <c r="G385" s="146"/>
    </row>
    <row r="386" spans="1:7" s="139" customFormat="1" ht="17.25" customHeight="1" x14ac:dyDescent="0.25">
      <c r="A386" s="34">
        <v>370</v>
      </c>
      <c r="B386" s="104" t="s">
        <v>1108</v>
      </c>
      <c r="C386" s="104" t="s">
        <v>19</v>
      </c>
      <c r="D386" s="144" t="s">
        <v>22</v>
      </c>
      <c r="E386" s="39">
        <v>85</v>
      </c>
      <c r="F386" s="39" t="s">
        <v>32</v>
      </c>
      <c r="G386" s="146"/>
    </row>
    <row r="387" spans="1:7" s="139" customFormat="1" ht="17.25" customHeight="1" x14ac:dyDescent="0.25">
      <c r="A387" s="34">
        <v>371</v>
      </c>
      <c r="B387" s="104" t="s">
        <v>1109</v>
      </c>
      <c r="C387" s="104" t="s">
        <v>50</v>
      </c>
      <c r="D387" s="144" t="s">
        <v>67</v>
      </c>
      <c r="E387" s="39">
        <v>84</v>
      </c>
      <c r="F387" s="39" t="s">
        <v>32</v>
      </c>
      <c r="G387" s="146"/>
    </row>
    <row r="388" spans="1:7" s="139" customFormat="1" ht="17.25" customHeight="1" x14ac:dyDescent="0.25">
      <c r="A388" s="34">
        <v>372</v>
      </c>
      <c r="B388" s="104" t="s">
        <v>1110</v>
      </c>
      <c r="C388" s="104" t="s">
        <v>1111</v>
      </c>
      <c r="D388" s="144" t="s">
        <v>28</v>
      </c>
      <c r="E388" s="34">
        <v>81</v>
      </c>
      <c r="F388" s="34" t="s">
        <v>32</v>
      </c>
      <c r="G388" s="145"/>
    </row>
    <row r="389" spans="1:7" s="139" customFormat="1" ht="17.25" customHeight="1" x14ac:dyDescent="0.25">
      <c r="A389" s="34">
        <v>373</v>
      </c>
      <c r="B389" s="104" t="s">
        <v>1112</v>
      </c>
      <c r="C389" s="104" t="s">
        <v>1113</v>
      </c>
      <c r="D389" s="144" t="s">
        <v>147</v>
      </c>
      <c r="E389" s="34">
        <v>80</v>
      </c>
      <c r="F389" s="34" t="s">
        <v>32</v>
      </c>
      <c r="G389" s="145"/>
    </row>
    <row r="390" spans="1:7" s="139" customFormat="1" x14ac:dyDescent="0.25">
      <c r="A390" s="34">
        <v>374</v>
      </c>
      <c r="B390" s="104" t="s">
        <v>1114</v>
      </c>
      <c r="C390" s="104" t="s">
        <v>1115</v>
      </c>
      <c r="D390" s="144" t="s">
        <v>1116</v>
      </c>
      <c r="E390" s="39">
        <v>78</v>
      </c>
      <c r="F390" s="34" t="s">
        <v>74</v>
      </c>
      <c r="G390" s="146"/>
    </row>
    <row r="391" spans="1:7" s="139" customFormat="1" x14ac:dyDescent="0.25">
      <c r="A391" s="34">
        <v>375</v>
      </c>
      <c r="B391" s="104" t="s">
        <v>1117</v>
      </c>
      <c r="C391" s="104" t="s">
        <v>234</v>
      </c>
      <c r="D391" s="144" t="s">
        <v>12</v>
      </c>
      <c r="E391" s="39">
        <v>78</v>
      </c>
      <c r="F391" s="39" t="s">
        <v>74</v>
      </c>
      <c r="G391" s="146"/>
    </row>
    <row r="392" spans="1:7" s="139" customFormat="1" x14ac:dyDescent="0.25">
      <c r="A392" s="34">
        <v>376</v>
      </c>
      <c r="B392" s="104" t="s">
        <v>1118</v>
      </c>
      <c r="C392" s="104" t="s">
        <v>179</v>
      </c>
      <c r="D392" s="144" t="s">
        <v>178</v>
      </c>
      <c r="E392" s="39">
        <v>78</v>
      </c>
      <c r="F392" s="39" t="s">
        <v>74</v>
      </c>
      <c r="G392" s="146"/>
    </row>
    <row r="393" spans="1:7" s="139" customFormat="1" x14ac:dyDescent="0.25">
      <c r="A393" s="34">
        <v>377</v>
      </c>
      <c r="B393" s="104" t="s">
        <v>1119</v>
      </c>
      <c r="C393" s="104" t="s">
        <v>262</v>
      </c>
      <c r="D393" s="144" t="s">
        <v>28</v>
      </c>
      <c r="E393" s="34">
        <v>78</v>
      </c>
      <c r="F393" s="34" t="s">
        <v>74</v>
      </c>
      <c r="G393" s="145"/>
    </row>
    <row r="394" spans="1:7" s="139" customFormat="1" x14ac:dyDescent="0.25">
      <c r="A394" s="34">
        <v>378</v>
      </c>
      <c r="B394" s="104" t="s">
        <v>1120</v>
      </c>
      <c r="C394" s="104" t="s">
        <v>1121</v>
      </c>
      <c r="D394" s="144" t="s">
        <v>27</v>
      </c>
      <c r="E394" s="39">
        <v>78</v>
      </c>
      <c r="F394" s="39" t="s">
        <v>74</v>
      </c>
      <c r="G394" s="146"/>
    </row>
    <row r="395" spans="1:7" s="139" customFormat="1" x14ac:dyDescent="0.25">
      <c r="A395" s="34">
        <v>379</v>
      </c>
      <c r="B395" s="104" t="s">
        <v>1122</v>
      </c>
      <c r="C395" s="104" t="s">
        <v>1123</v>
      </c>
      <c r="D395" s="144" t="s">
        <v>72</v>
      </c>
      <c r="E395" s="39">
        <v>76</v>
      </c>
      <c r="F395" s="39" t="s">
        <v>74</v>
      </c>
      <c r="G395" s="146"/>
    </row>
    <row r="396" spans="1:7" s="139" customFormat="1" x14ac:dyDescent="0.25">
      <c r="A396" s="34">
        <v>380</v>
      </c>
      <c r="B396" s="104" t="s">
        <v>1124</v>
      </c>
      <c r="C396" s="104" t="s">
        <v>153</v>
      </c>
      <c r="D396" s="144" t="s">
        <v>13</v>
      </c>
      <c r="E396" s="39">
        <v>76</v>
      </c>
      <c r="F396" s="34" t="s">
        <v>74</v>
      </c>
      <c r="G396" s="146"/>
    </row>
    <row r="397" spans="1:7" s="139" customFormat="1" x14ac:dyDescent="0.25">
      <c r="A397" s="34">
        <v>381</v>
      </c>
      <c r="B397" s="104" t="s">
        <v>1125</v>
      </c>
      <c r="C397" s="104" t="s">
        <v>777</v>
      </c>
      <c r="D397" s="144" t="s">
        <v>13</v>
      </c>
      <c r="E397" s="39">
        <v>75</v>
      </c>
      <c r="F397" s="34" t="s">
        <v>74</v>
      </c>
      <c r="G397" s="146"/>
    </row>
    <row r="398" spans="1:7" s="139" customFormat="1" x14ac:dyDescent="0.25">
      <c r="A398" s="34">
        <v>382</v>
      </c>
      <c r="B398" s="104" t="s">
        <v>1126</v>
      </c>
      <c r="C398" s="104" t="s">
        <v>1127</v>
      </c>
      <c r="D398" s="144" t="s">
        <v>70</v>
      </c>
      <c r="E398" s="39">
        <v>75</v>
      </c>
      <c r="F398" s="34" t="s">
        <v>74</v>
      </c>
      <c r="G398" s="146"/>
    </row>
    <row r="399" spans="1:7" s="139" customFormat="1" x14ac:dyDescent="0.25">
      <c r="A399" s="34">
        <v>383</v>
      </c>
      <c r="B399" s="104" t="s">
        <v>1128</v>
      </c>
      <c r="C399" s="104" t="s">
        <v>1129</v>
      </c>
      <c r="D399" s="144" t="s">
        <v>36</v>
      </c>
      <c r="E399" s="34">
        <v>73</v>
      </c>
      <c r="F399" s="34" t="s">
        <v>74</v>
      </c>
      <c r="G399" s="145"/>
    </row>
    <row r="400" spans="1:7" s="139" customFormat="1" x14ac:dyDescent="0.25">
      <c r="A400" s="34">
        <v>384</v>
      </c>
      <c r="B400" s="104" t="s">
        <v>1130</v>
      </c>
      <c r="C400" s="104" t="s">
        <v>165</v>
      </c>
      <c r="D400" s="144" t="s">
        <v>41</v>
      </c>
      <c r="E400" s="34">
        <v>73</v>
      </c>
      <c r="F400" s="34" t="s">
        <v>74</v>
      </c>
      <c r="G400" s="147"/>
    </row>
    <row r="401" spans="1:7" s="139" customFormat="1" x14ac:dyDescent="0.25">
      <c r="A401" s="34">
        <v>385</v>
      </c>
      <c r="B401" s="104" t="s">
        <v>1131</v>
      </c>
      <c r="C401" s="104" t="s">
        <v>1132</v>
      </c>
      <c r="D401" s="144" t="s">
        <v>9</v>
      </c>
      <c r="E401" s="39">
        <v>73</v>
      </c>
      <c r="F401" s="34" t="s">
        <v>74</v>
      </c>
      <c r="G401" s="146"/>
    </row>
    <row r="402" spans="1:7" s="139" customFormat="1" x14ac:dyDescent="0.25">
      <c r="A402" s="34">
        <v>386</v>
      </c>
      <c r="B402" s="104" t="s">
        <v>1133</v>
      </c>
      <c r="C402" s="104" t="s">
        <v>1134</v>
      </c>
      <c r="D402" s="144" t="s">
        <v>65</v>
      </c>
      <c r="E402" s="39">
        <v>73</v>
      </c>
      <c r="F402" s="39" t="s">
        <v>74</v>
      </c>
      <c r="G402" s="146"/>
    </row>
    <row r="403" spans="1:7" s="139" customFormat="1" x14ac:dyDescent="0.25">
      <c r="A403" s="34">
        <v>387</v>
      </c>
      <c r="B403" s="104" t="s">
        <v>1135</v>
      </c>
      <c r="C403" s="104" t="s">
        <v>63</v>
      </c>
      <c r="D403" s="144" t="s">
        <v>88</v>
      </c>
      <c r="E403" s="39">
        <v>72</v>
      </c>
      <c r="F403" s="39" t="s">
        <v>74</v>
      </c>
      <c r="G403" s="146"/>
    </row>
    <row r="404" spans="1:7" s="139" customFormat="1" x14ac:dyDescent="0.25">
      <c r="A404" s="34">
        <v>388</v>
      </c>
      <c r="B404" s="104" t="s">
        <v>1136</v>
      </c>
      <c r="C404" s="104" t="s">
        <v>239</v>
      </c>
      <c r="D404" s="144" t="s">
        <v>997</v>
      </c>
      <c r="E404" s="39">
        <v>72</v>
      </c>
      <c r="F404" s="39" t="s">
        <v>74</v>
      </c>
      <c r="G404" s="146"/>
    </row>
    <row r="405" spans="1:7" s="139" customFormat="1" x14ac:dyDescent="0.25">
      <c r="A405" s="34">
        <v>389</v>
      </c>
      <c r="B405" s="104" t="s">
        <v>1137</v>
      </c>
      <c r="C405" s="104" t="s">
        <v>1138</v>
      </c>
      <c r="D405" s="144" t="s">
        <v>13</v>
      </c>
      <c r="E405" s="39">
        <v>71</v>
      </c>
      <c r="F405" s="34" t="s">
        <v>74</v>
      </c>
      <c r="G405" s="146"/>
    </row>
    <row r="406" spans="1:7" s="139" customFormat="1" x14ac:dyDescent="0.25">
      <c r="A406" s="34">
        <v>390</v>
      </c>
      <c r="B406" s="104" t="s">
        <v>1139</v>
      </c>
      <c r="C406" s="104" t="s">
        <v>1140</v>
      </c>
      <c r="D406" s="144" t="s">
        <v>176</v>
      </c>
      <c r="E406" s="39">
        <v>71</v>
      </c>
      <c r="F406" s="39" t="s">
        <v>74</v>
      </c>
      <c r="G406" s="146"/>
    </row>
    <row r="407" spans="1:7" s="139" customFormat="1" x14ac:dyDescent="0.25">
      <c r="A407" s="34">
        <v>391</v>
      </c>
      <c r="B407" s="104" t="s">
        <v>1141</v>
      </c>
      <c r="C407" s="104" t="s">
        <v>19</v>
      </c>
      <c r="D407" s="144" t="s">
        <v>417</v>
      </c>
      <c r="E407" s="39">
        <v>70</v>
      </c>
      <c r="F407" s="39" t="s">
        <v>74</v>
      </c>
      <c r="G407" s="146"/>
    </row>
    <row r="408" spans="1:7" s="139" customFormat="1" x14ac:dyDescent="0.25">
      <c r="A408" s="34">
        <v>392</v>
      </c>
      <c r="B408" s="104" t="s">
        <v>1142</v>
      </c>
      <c r="C408" s="104" t="s">
        <v>263</v>
      </c>
      <c r="D408" s="144" t="s">
        <v>137</v>
      </c>
      <c r="E408" s="39">
        <v>70</v>
      </c>
      <c r="F408" s="39" t="s">
        <v>74</v>
      </c>
      <c r="G408" s="146"/>
    </row>
    <row r="409" spans="1:7" s="139" customFormat="1" x14ac:dyDescent="0.25">
      <c r="A409" s="34">
        <v>393</v>
      </c>
      <c r="B409" s="104" t="s">
        <v>1143</v>
      </c>
      <c r="C409" s="104" t="s">
        <v>767</v>
      </c>
      <c r="D409" s="144" t="s">
        <v>681</v>
      </c>
      <c r="E409" s="34">
        <v>70</v>
      </c>
      <c r="F409" s="34" t="s">
        <v>74</v>
      </c>
      <c r="G409" s="145"/>
    </row>
    <row r="410" spans="1:7" s="139" customFormat="1" x14ac:dyDescent="0.25">
      <c r="A410" s="34">
        <v>394</v>
      </c>
      <c r="B410" s="104" t="s">
        <v>1144</v>
      </c>
      <c r="C410" s="104" t="s">
        <v>812</v>
      </c>
      <c r="D410" s="144" t="s">
        <v>72</v>
      </c>
      <c r="E410" s="39">
        <v>70</v>
      </c>
      <c r="F410" s="34" t="s">
        <v>74</v>
      </c>
      <c r="G410" s="146"/>
    </row>
    <row r="411" spans="1:7" s="139" customFormat="1" x14ac:dyDescent="0.25">
      <c r="A411" s="34">
        <v>395</v>
      </c>
      <c r="B411" s="104" t="s">
        <v>1145</v>
      </c>
      <c r="C411" s="104" t="s">
        <v>1146</v>
      </c>
      <c r="D411" s="144" t="s">
        <v>86</v>
      </c>
      <c r="E411" s="39">
        <v>69</v>
      </c>
      <c r="F411" s="39" t="s">
        <v>74</v>
      </c>
      <c r="G411" s="146"/>
    </row>
    <row r="412" spans="1:7" s="139" customFormat="1" x14ac:dyDescent="0.25">
      <c r="A412" s="34">
        <v>396</v>
      </c>
      <c r="B412" s="104" t="s">
        <v>1147</v>
      </c>
      <c r="C412" s="104" t="s">
        <v>71</v>
      </c>
      <c r="D412" s="144" t="s">
        <v>167</v>
      </c>
      <c r="E412" s="39">
        <v>69</v>
      </c>
      <c r="F412" s="39" t="s">
        <v>74</v>
      </c>
      <c r="G412" s="146"/>
    </row>
    <row r="413" spans="1:7" s="139" customFormat="1" x14ac:dyDescent="0.25">
      <c r="A413" s="34">
        <v>397</v>
      </c>
      <c r="B413" s="104" t="s">
        <v>1148</v>
      </c>
      <c r="C413" s="104" t="s">
        <v>346</v>
      </c>
      <c r="D413" s="144" t="s">
        <v>16</v>
      </c>
      <c r="E413" s="34">
        <v>68</v>
      </c>
      <c r="F413" s="34" t="s">
        <v>74</v>
      </c>
      <c r="G413" s="145"/>
    </row>
    <row r="414" spans="1:7" s="139" customFormat="1" x14ac:dyDescent="0.25">
      <c r="A414" s="34">
        <v>398</v>
      </c>
      <c r="B414" s="104" t="s">
        <v>1149</v>
      </c>
      <c r="C414" s="104" t="s">
        <v>1150</v>
      </c>
      <c r="D414" s="144" t="s">
        <v>13</v>
      </c>
      <c r="E414" s="39">
        <v>68</v>
      </c>
      <c r="F414" s="34" t="s">
        <v>74</v>
      </c>
      <c r="G414" s="146"/>
    </row>
    <row r="415" spans="1:7" s="139" customFormat="1" x14ac:dyDescent="0.25">
      <c r="A415" s="34">
        <v>399</v>
      </c>
      <c r="B415" s="104" t="s">
        <v>1151</v>
      </c>
      <c r="C415" s="104" t="s">
        <v>171</v>
      </c>
      <c r="D415" s="144" t="s">
        <v>16</v>
      </c>
      <c r="E415" s="39">
        <v>67</v>
      </c>
      <c r="F415" s="39" t="s">
        <v>74</v>
      </c>
      <c r="G415" s="146"/>
    </row>
    <row r="416" spans="1:7" s="139" customFormat="1" x14ac:dyDescent="0.25">
      <c r="A416" s="34">
        <v>400</v>
      </c>
      <c r="B416" s="104" t="s">
        <v>1152</v>
      </c>
      <c r="C416" s="104" t="s">
        <v>1153</v>
      </c>
      <c r="D416" s="144" t="s">
        <v>72</v>
      </c>
      <c r="E416" s="39">
        <v>67</v>
      </c>
      <c r="F416" s="34" t="s">
        <v>74</v>
      </c>
      <c r="G416" s="146"/>
    </row>
    <row r="417" spans="1:7" s="139" customFormat="1" x14ac:dyDescent="0.25">
      <c r="A417" s="34">
        <v>401</v>
      </c>
      <c r="B417" s="104" t="s">
        <v>1154</v>
      </c>
      <c r="C417" s="104" t="s">
        <v>1155</v>
      </c>
      <c r="D417" s="144" t="s">
        <v>28</v>
      </c>
      <c r="E417" s="34">
        <v>66</v>
      </c>
      <c r="F417" s="34" t="s">
        <v>74</v>
      </c>
      <c r="G417" s="145"/>
    </row>
    <row r="418" spans="1:7" s="139" customFormat="1" x14ac:dyDescent="0.25">
      <c r="A418" s="34">
        <v>402</v>
      </c>
      <c r="B418" s="104" t="s">
        <v>1156</v>
      </c>
      <c r="C418" s="104" t="s">
        <v>1157</v>
      </c>
      <c r="D418" s="144" t="s">
        <v>10</v>
      </c>
      <c r="E418" s="39">
        <v>65</v>
      </c>
      <c r="F418" s="39" t="s">
        <v>74</v>
      </c>
      <c r="G418" s="146"/>
    </row>
    <row r="419" spans="1:7" s="139" customFormat="1" x14ac:dyDescent="0.25">
      <c r="A419" s="34">
        <v>403</v>
      </c>
      <c r="B419" s="104" t="s">
        <v>1158</v>
      </c>
      <c r="C419" s="104" t="s">
        <v>19</v>
      </c>
      <c r="D419" s="144" t="s">
        <v>65</v>
      </c>
      <c r="E419" s="39">
        <v>64</v>
      </c>
      <c r="F419" s="34" t="s">
        <v>107</v>
      </c>
      <c r="G419" s="148" t="s">
        <v>75</v>
      </c>
    </row>
    <row r="420" spans="1:7" s="139" customFormat="1" x14ac:dyDescent="0.25">
      <c r="A420" s="34">
        <v>404</v>
      </c>
      <c r="B420" s="104" t="s">
        <v>1159</v>
      </c>
      <c r="C420" s="104" t="s">
        <v>303</v>
      </c>
      <c r="D420" s="144" t="s">
        <v>10</v>
      </c>
      <c r="E420" s="39">
        <v>64</v>
      </c>
      <c r="F420" s="34" t="s">
        <v>107</v>
      </c>
      <c r="G420" s="146"/>
    </row>
    <row r="421" spans="1:7" s="139" customFormat="1" x14ac:dyDescent="0.25">
      <c r="A421" s="34">
        <v>405</v>
      </c>
      <c r="B421" s="104" t="s">
        <v>1160</v>
      </c>
      <c r="C421" s="104" t="s">
        <v>19</v>
      </c>
      <c r="D421" s="144" t="s">
        <v>181</v>
      </c>
      <c r="E421" s="39">
        <v>64</v>
      </c>
      <c r="F421" s="34" t="s">
        <v>107</v>
      </c>
      <c r="G421" s="149" t="s">
        <v>125</v>
      </c>
    </row>
    <row r="422" spans="1:7" s="139" customFormat="1" x14ac:dyDescent="0.25">
      <c r="A422" s="34">
        <v>406</v>
      </c>
      <c r="B422" s="104" t="s">
        <v>1161</v>
      </c>
      <c r="C422" s="104" t="s">
        <v>80</v>
      </c>
      <c r="D422" s="144" t="s">
        <v>150</v>
      </c>
      <c r="E422" s="34">
        <v>64</v>
      </c>
      <c r="F422" s="34" t="s">
        <v>107</v>
      </c>
      <c r="G422" s="145"/>
    </row>
    <row r="423" spans="1:7" s="139" customFormat="1" x14ac:dyDescent="0.25">
      <c r="A423" s="34">
        <v>407</v>
      </c>
      <c r="B423" s="104" t="s">
        <v>1162</v>
      </c>
      <c r="C423" s="104" t="s">
        <v>1163</v>
      </c>
      <c r="D423" s="144" t="s">
        <v>55</v>
      </c>
      <c r="E423" s="39">
        <v>64</v>
      </c>
      <c r="F423" s="39" t="s">
        <v>107</v>
      </c>
      <c r="G423" s="146"/>
    </row>
    <row r="424" spans="1:7" s="139" customFormat="1" x14ac:dyDescent="0.25">
      <c r="A424" s="34">
        <v>408</v>
      </c>
      <c r="B424" s="104" t="s">
        <v>1164</v>
      </c>
      <c r="C424" s="104" t="s">
        <v>100</v>
      </c>
      <c r="D424" s="144" t="s">
        <v>190</v>
      </c>
      <c r="E424" s="34">
        <v>64</v>
      </c>
      <c r="F424" s="34" t="s">
        <v>107</v>
      </c>
      <c r="G424" s="145"/>
    </row>
    <row r="425" spans="1:7" s="139" customFormat="1" x14ac:dyDescent="0.25">
      <c r="A425" s="34">
        <v>409</v>
      </c>
      <c r="B425" s="104" t="s">
        <v>1165</v>
      </c>
      <c r="C425" s="104" t="s">
        <v>1166</v>
      </c>
      <c r="D425" s="144" t="s">
        <v>28</v>
      </c>
      <c r="E425" s="34">
        <v>64</v>
      </c>
      <c r="F425" s="34" t="s">
        <v>107</v>
      </c>
      <c r="G425" s="148" t="s">
        <v>75</v>
      </c>
    </row>
    <row r="426" spans="1:7" s="139" customFormat="1" x14ac:dyDescent="0.25">
      <c r="A426" s="34">
        <v>410</v>
      </c>
      <c r="B426" s="104" t="s">
        <v>1167</v>
      </c>
      <c r="C426" s="104" t="s">
        <v>82</v>
      </c>
      <c r="D426" s="144" t="s">
        <v>111</v>
      </c>
      <c r="E426" s="39">
        <v>63</v>
      </c>
      <c r="F426" s="39" t="s">
        <v>107</v>
      </c>
      <c r="G426" s="146"/>
    </row>
    <row r="427" spans="1:7" s="139" customFormat="1" x14ac:dyDescent="0.25">
      <c r="A427" s="34">
        <v>411</v>
      </c>
      <c r="B427" s="104" t="s">
        <v>1168</v>
      </c>
      <c r="C427" s="104" t="s">
        <v>1169</v>
      </c>
      <c r="D427" s="144" t="s">
        <v>147</v>
      </c>
      <c r="E427" s="34">
        <v>61</v>
      </c>
      <c r="F427" s="39" t="s">
        <v>107</v>
      </c>
      <c r="G427" s="145"/>
    </row>
    <row r="428" spans="1:7" s="139" customFormat="1" x14ac:dyDescent="0.25">
      <c r="A428" s="34">
        <v>412</v>
      </c>
      <c r="B428" s="104" t="s">
        <v>1170</v>
      </c>
      <c r="C428" s="104" t="s">
        <v>192</v>
      </c>
      <c r="D428" s="144" t="s">
        <v>45</v>
      </c>
      <c r="E428" s="34">
        <v>60</v>
      </c>
      <c r="F428" s="34" t="s">
        <v>107</v>
      </c>
      <c r="G428" s="145"/>
    </row>
    <row r="429" spans="1:7" s="139" customFormat="1" x14ac:dyDescent="0.25">
      <c r="A429" s="34">
        <v>413</v>
      </c>
      <c r="B429" s="104" t="s">
        <v>1171</v>
      </c>
      <c r="C429" s="104" t="s">
        <v>216</v>
      </c>
      <c r="D429" s="144" t="s">
        <v>11</v>
      </c>
      <c r="E429" s="39">
        <v>60</v>
      </c>
      <c r="F429" s="39" t="s">
        <v>107</v>
      </c>
      <c r="G429" s="146"/>
    </row>
    <row r="430" spans="1:7" s="139" customFormat="1" x14ac:dyDescent="0.25">
      <c r="A430" s="34">
        <v>414</v>
      </c>
      <c r="B430" s="104" t="s">
        <v>1172</v>
      </c>
      <c r="C430" s="104" t="s">
        <v>263</v>
      </c>
      <c r="D430" s="144" t="s">
        <v>147</v>
      </c>
      <c r="E430" s="34">
        <v>60</v>
      </c>
      <c r="F430" s="34" t="s">
        <v>107</v>
      </c>
      <c r="G430" s="145"/>
    </row>
    <row r="431" spans="1:7" s="139" customFormat="1" x14ac:dyDescent="0.25">
      <c r="A431" s="34">
        <v>415</v>
      </c>
      <c r="B431" s="104" t="s">
        <v>1173</v>
      </c>
      <c r="C431" s="104" t="s">
        <v>216</v>
      </c>
      <c r="D431" s="144" t="s">
        <v>181</v>
      </c>
      <c r="E431" s="39">
        <v>60</v>
      </c>
      <c r="F431" s="34" t="s">
        <v>107</v>
      </c>
      <c r="G431" s="146"/>
    </row>
    <row r="432" spans="1:7" s="139" customFormat="1" x14ac:dyDescent="0.25">
      <c r="A432" s="34">
        <v>416</v>
      </c>
      <c r="B432" s="104" t="s">
        <v>1174</v>
      </c>
      <c r="C432" s="104" t="s">
        <v>48</v>
      </c>
      <c r="D432" s="144" t="s">
        <v>424</v>
      </c>
      <c r="E432" s="39">
        <v>58</v>
      </c>
      <c r="F432" s="34" t="s">
        <v>107</v>
      </c>
      <c r="G432" s="146"/>
    </row>
    <row r="433" spans="1:7" s="139" customFormat="1" x14ac:dyDescent="0.25">
      <c r="A433" s="34">
        <v>417</v>
      </c>
      <c r="B433" s="104" t="s">
        <v>1175</v>
      </c>
      <c r="C433" s="104" t="s">
        <v>723</v>
      </c>
      <c r="D433" s="144" t="s">
        <v>264</v>
      </c>
      <c r="E433" s="39">
        <v>48</v>
      </c>
      <c r="F433" s="39" t="s">
        <v>103</v>
      </c>
      <c r="G433" s="146"/>
    </row>
    <row r="434" spans="1:7" s="139" customFormat="1" x14ac:dyDescent="0.25">
      <c r="A434" s="34">
        <v>418</v>
      </c>
      <c r="B434" s="104" t="s">
        <v>1177</v>
      </c>
      <c r="C434" s="104" t="s">
        <v>1178</v>
      </c>
      <c r="D434" s="144" t="s">
        <v>13</v>
      </c>
      <c r="E434" s="39">
        <v>20</v>
      </c>
      <c r="F434" s="34" t="s">
        <v>369</v>
      </c>
      <c r="G434" s="148" t="s">
        <v>380</v>
      </c>
    </row>
    <row r="435" spans="1:7" s="139" customFormat="1" x14ac:dyDescent="0.25">
      <c r="A435" s="34"/>
      <c r="B435" s="150" t="s">
        <v>1179</v>
      </c>
      <c r="C435" s="101"/>
      <c r="D435" s="144"/>
      <c r="E435" s="34"/>
      <c r="F435" s="34"/>
      <c r="G435" s="145"/>
    </row>
    <row r="436" spans="1:7" s="139" customFormat="1" x14ac:dyDescent="0.25">
      <c r="A436" s="16">
        <v>419</v>
      </c>
      <c r="B436" s="151" t="s">
        <v>1180</v>
      </c>
      <c r="C436" s="151" t="s">
        <v>1181</v>
      </c>
      <c r="D436" s="152" t="s">
        <v>12</v>
      </c>
      <c r="E436" s="76">
        <v>96</v>
      </c>
      <c r="F436" s="76" t="s">
        <v>79</v>
      </c>
      <c r="G436" s="153"/>
    </row>
    <row r="437" spans="1:7" s="139" customFormat="1" x14ac:dyDescent="0.25">
      <c r="A437" s="16">
        <v>420</v>
      </c>
      <c r="B437" s="151" t="s">
        <v>1182</v>
      </c>
      <c r="C437" s="151" t="s">
        <v>1183</v>
      </c>
      <c r="D437" s="152" t="s">
        <v>72</v>
      </c>
      <c r="E437" s="76">
        <v>96</v>
      </c>
      <c r="F437" s="76" t="s">
        <v>79</v>
      </c>
      <c r="G437" s="153"/>
    </row>
    <row r="438" spans="1:7" s="139" customFormat="1" x14ac:dyDescent="0.25">
      <c r="A438" s="16">
        <v>421</v>
      </c>
      <c r="B438" s="151" t="s">
        <v>1184</v>
      </c>
      <c r="C438" s="151" t="s">
        <v>540</v>
      </c>
      <c r="D438" s="152" t="s">
        <v>181</v>
      </c>
      <c r="E438" s="76">
        <v>94</v>
      </c>
      <c r="F438" s="76" t="s">
        <v>79</v>
      </c>
      <c r="G438" s="153"/>
    </row>
    <row r="439" spans="1:7" s="139" customFormat="1" x14ac:dyDescent="0.25">
      <c r="A439" s="16">
        <v>422</v>
      </c>
      <c r="B439" s="151" t="s">
        <v>1185</v>
      </c>
      <c r="C439" s="151" t="s">
        <v>1186</v>
      </c>
      <c r="D439" s="152" t="s">
        <v>6</v>
      </c>
      <c r="E439" s="76">
        <v>93</v>
      </c>
      <c r="F439" s="76" t="s">
        <v>79</v>
      </c>
      <c r="G439" s="153"/>
    </row>
    <row r="440" spans="1:7" s="139" customFormat="1" x14ac:dyDescent="0.25">
      <c r="A440" s="16">
        <v>423</v>
      </c>
      <c r="B440" s="151" t="s">
        <v>1187</v>
      </c>
      <c r="C440" s="151" t="s">
        <v>14</v>
      </c>
      <c r="D440" s="152" t="s">
        <v>27</v>
      </c>
      <c r="E440" s="76">
        <v>91</v>
      </c>
      <c r="F440" s="76" t="s">
        <v>79</v>
      </c>
      <c r="G440" s="153"/>
    </row>
    <row r="441" spans="1:7" s="139" customFormat="1" x14ac:dyDescent="0.25">
      <c r="A441" s="16">
        <v>424</v>
      </c>
      <c r="B441" s="151" t="s">
        <v>1188</v>
      </c>
      <c r="C441" s="151" t="s">
        <v>1189</v>
      </c>
      <c r="D441" s="152" t="s">
        <v>16</v>
      </c>
      <c r="E441" s="76">
        <v>90</v>
      </c>
      <c r="F441" s="76" t="s">
        <v>79</v>
      </c>
      <c r="G441" s="153"/>
    </row>
    <row r="442" spans="1:7" s="139" customFormat="1" x14ac:dyDescent="0.25">
      <c r="A442" s="16">
        <v>425</v>
      </c>
      <c r="B442" s="151" t="s">
        <v>1190</v>
      </c>
      <c r="C442" s="151" t="s">
        <v>1191</v>
      </c>
      <c r="D442" s="152" t="s">
        <v>1192</v>
      </c>
      <c r="E442" s="76">
        <v>90</v>
      </c>
      <c r="F442" s="76" t="s">
        <v>79</v>
      </c>
      <c r="G442" s="153"/>
    </row>
    <row r="443" spans="1:7" s="139" customFormat="1" x14ac:dyDescent="0.25">
      <c r="A443" s="16">
        <v>426</v>
      </c>
      <c r="B443" s="151" t="s">
        <v>1193</v>
      </c>
      <c r="C443" s="151" t="s">
        <v>1194</v>
      </c>
      <c r="D443" s="152" t="s">
        <v>111</v>
      </c>
      <c r="E443" s="76">
        <v>90</v>
      </c>
      <c r="F443" s="76" t="s">
        <v>79</v>
      </c>
      <c r="G443" s="153"/>
    </row>
    <row r="444" spans="1:7" s="139" customFormat="1" ht="17.25" customHeight="1" x14ac:dyDescent="0.25">
      <c r="A444" s="16">
        <v>427</v>
      </c>
      <c r="B444" s="151" t="s">
        <v>1195</v>
      </c>
      <c r="C444" s="151" t="s">
        <v>1196</v>
      </c>
      <c r="D444" s="152" t="s">
        <v>36</v>
      </c>
      <c r="E444" s="76">
        <v>89</v>
      </c>
      <c r="F444" s="76" t="s">
        <v>32</v>
      </c>
      <c r="G444" s="153"/>
    </row>
    <row r="445" spans="1:7" s="139" customFormat="1" ht="17.25" customHeight="1" x14ac:dyDescent="0.25">
      <c r="A445" s="16">
        <v>428</v>
      </c>
      <c r="B445" s="151" t="s">
        <v>1197</v>
      </c>
      <c r="C445" s="151" t="s">
        <v>19</v>
      </c>
      <c r="D445" s="152" t="s">
        <v>17</v>
      </c>
      <c r="E445" s="76">
        <v>89</v>
      </c>
      <c r="F445" s="76" t="s">
        <v>32</v>
      </c>
      <c r="G445" s="153"/>
    </row>
    <row r="446" spans="1:7" s="139" customFormat="1" ht="17.25" customHeight="1" x14ac:dyDescent="0.25">
      <c r="A446" s="16">
        <v>429</v>
      </c>
      <c r="B446" s="151" t="s">
        <v>1198</v>
      </c>
      <c r="C446" s="151" t="s">
        <v>1199</v>
      </c>
      <c r="D446" s="152" t="s">
        <v>27</v>
      </c>
      <c r="E446" s="76">
        <v>89</v>
      </c>
      <c r="F446" s="76" t="s">
        <v>32</v>
      </c>
      <c r="G446" s="153"/>
    </row>
    <row r="447" spans="1:7" s="139" customFormat="1" ht="17.25" customHeight="1" x14ac:dyDescent="0.25">
      <c r="A447" s="16">
        <v>430</v>
      </c>
      <c r="B447" s="151" t="s">
        <v>1200</v>
      </c>
      <c r="C447" s="151" t="s">
        <v>1201</v>
      </c>
      <c r="D447" s="152" t="s">
        <v>36</v>
      </c>
      <c r="E447" s="76">
        <v>88</v>
      </c>
      <c r="F447" s="76" t="s">
        <v>32</v>
      </c>
      <c r="G447" s="153"/>
    </row>
    <row r="448" spans="1:7" s="139" customFormat="1" ht="17.25" customHeight="1" x14ac:dyDescent="0.25">
      <c r="A448" s="16">
        <v>431</v>
      </c>
      <c r="B448" s="151" t="s">
        <v>1202</v>
      </c>
      <c r="C448" s="151" t="s">
        <v>1203</v>
      </c>
      <c r="D448" s="152" t="s">
        <v>44</v>
      </c>
      <c r="E448" s="76">
        <v>88</v>
      </c>
      <c r="F448" s="76" t="s">
        <v>32</v>
      </c>
      <c r="G448" s="153"/>
    </row>
    <row r="449" spans="1:7" s="139" customFormat="1" ht="17.25" customHeight="1" x14ac:dyDescent="0.25">
      <c r="A449" s="16">
        <v>432</v>
      </c>
      <c r="B449" s="151" t="s">
        <v>1204</v>
      </c>
      <c r="C449" s="151" t="s">
        <v>1205</v>
      </c>
      <c r="D449" s="152" t="s">
        <v>11</v>
      </c>
      <c r="E449" s="16">
        <v>88</v>
      </c>
      <c r="F449" s="76" t="s">
        <v>32</v>
      </c>
      <c r="G449" s="153"/>
    </row>
    <row r="450" spans="1:7" s="139" customFormat="1" ht="17.25" customHeight="1" x14ac:dyDescent="0.25">
      <c r="A450" s="16">
        <v>433</v>
      </c>
      <c r="B450" s="151" t="s">
        <v>1206</v>
      </c>
      <c r="C450" s="151" t="s">
        <v>1207</v>
      </c>
      <c r="D450" s="152" t="s">
        <v>27</v>
      </c>
      <c r="E450" s="76">
        <v>87</v>
      </c>
      <c r="F450" s="76" t="s">
        <v>32</v>
      </c>
      <c r="G450" s="154"/>
    </row>
    <row r="451" spans="1:7" s="139" customFormat="1" ht="17.25" customHeight="1" x14ac:dyDescent="0.25">
      <c r="A451" s="16">
        <v>434</v>
      </c>
      <c r="B451" s="151" t="s">
        <v>1208</v>
      </c>
      <c r="C451" s="151" t="s">
        <v>14</v>
      </c>
      <c r="D451" s="152" t="s">
        <v>133</v>
      </c>
      <c r="E451" s="76">
        <v>87</v>
      </c>
      <c r="F451" s="76" t="s">
        <v>32</v>
      </c>
      <c r="G451" s="153"/>
    </row>
    <row r="452" spans="1:7" s="139" customFormat="1" ht="17.25" customHeight="1" x14ac:dyDescent="0.25">
      <c r="A452" s="16">
        <v>435</v>
      </c>
      <c r="B452" s="151" t="s">
        <v>1209</v>
      </c>
      <c r="C452" s="151" t="s">
        <v>1210</v>
      </c>
      <c r="D452" s="152" t="s">
        <v>25</v>
      </c>
      <c r="E452" s="16">
        <v>87</v>
      </c>
      <c r="F452" s="76" t="s">
        <v>32</v>
      </c>
      <c r="G452" s="153"/>
    </row>
    <row r="453" spans="1:7" s="139" customFormat="1" ht="17.25" customHeight="1" x14ac:dyDescent="0.25">
      <c r="A453" s="16">
        <v>436</v>
      </c>
      <c r="B453" s="151" t="s">
        <v>1211</v>
      </c>
      <c r="C453" s="151" t="s">
        <v>1212</v>
      </c>
      <c r="D453" s="152" t="s">
        <v>36</v>
      </c>
      <c r="E453" s="76">
        <v>85</v>
      </c>
      <c r="F453" s="76" t="s">
        <v>32</v>
      </c>
      <c r="G453" s="153"/>
    </row>
    <row r="454" spans="1:7" s="139" customFormat="1" ht="17.25" customHeight="1" x14ac:dyDescent="0.25">
      <c r="A454" s="16">
        <v>437</v>
      </c>
      <c r="B454" s="151" t="s">
        <v>1213</v>
      </c>
      <c r="C454" s="151" t="s">
        <v>1214</v>
      </c>
      <c r="D454" s="152" t="s">
        <v>28</v>
      </c>
      <c r="E454" s="76">
        <v>85</v>
      </c>
      <c r="F454" s="76" t="s">
        <v>32</v>
      </c>
      <c r="G454" s="153"/>
    </row>
    <row r="455" spans="1:7" s="139" customFormat="1" ht="17.25" customHeight="1" x14ac:dyDescent="0.25">
      <c r="A455" s="16">
        <v>438</v>
      </c>
      <c r="B455" s="151" t="s">
        <v>1215</v>
      </c>
      <c r="C455" s="151" t="s">
        <v>1216</v>
      </c>
      <c r="D455" s="152" t="s">
        <v>22</v>
      </c>
      <c r="E455" s="16">
        <v>85</v>
      </c>
      <c r="F455" s="76" t="s">
        <v>32</v>
      </c>
      <c r="G455" s="153"/>
    </row>
    <row r="456" spans="1:7" s="139" customFormat="1" ht="17.25" customHeight="1" x14ac:dyDescent="0.25">
      <c r="A456" s="16">
        <v>439</v>
      </c>
      <c r="B456" s="151" t="s">
        <v>1217</v>
      </c>
      <c r="C456" s="151" t="s">
        <v>1218</v>
      </c>
      <c r="D456" s="152" t="s">
        <v>1116</v>
      </c>
      <c r="E456" s="76">
        <v>85</v>
      </c>
      <c r="F456" s="76" t="s">
        <v>32</v>
      </c>
      <c r="G456" s="153"/>
    </row>
    <row r="457" spans="1:7" s="139" customFormat="1" ht="17.25" customHeight="1" x14ac:dyDescent="0.25">
      <c r="A457" s="16">
        <v>440</v>
      </c>
      <c r="B457" s="151" t="s">
        <v>1219</v>
      </c>
      <c r="C457" s="151" t="s">
        <v>1220</v>
      </c>
      <c r="D457" s="152" t="s">
        <v>174</v>
      </c>
      <c r="E457" s="76">
        <v>84</v>
      </c>
      <c r="F457" s="76" t="s">
        <v>32</v>
      </c>
      <c r="G457" s="153"/>
    </row>
    <row r="458" spans="1:7" s="139" customFormat="1" ht="17.25" customHeight="1" x14ac:dyDescent="0.25">
      <c r="A458" s="16">
        <v>441</v>
      </c>
      <c r="B458" s="151" t="s">
        <v>1221</v>
      </c>
      <c r="C458" s="151" t="s">
        <v>1222</v>
      </c>
      <c r="D458" s="152" t="s">
        <v>12</v>
      </c>
      <c r="E458" s="76">
        <v>84</v>
      </c>
      <c r="F458" s="76" t="s">
        <v>32</v>
      </c>
      <c r="G458" s="153"/>
    </row>
    <row r="459" spans="1:7" s="139" customFormat="1" ht="17.25" customHeight="1" x14ac:dyDescent="0.25">
      <c r="A459" s="16">
        <v>442</v>
      </c>
      <c r="B459" s="151" t="s">
        <v>1223</v>
      </c>
      <c r="C459" s="151" t="s">
        <v>1224</v>
      </c>
      <c r="D459" s="152" t="s">
        <v>66</v>
      </c>
      <c r="E459" s="76">
        <v>84</v>
      </c>
      <c r="F459" s="76" t="s">
        <v>32</v>
      </c>
      <c r="G459" s="153"/>
    </row>
    <row r="460" spans="1:7" s="139" customFormat="1" ht="17.25" customHeight="1" x14ac:dyDescent="0.25">
      <c r="A460" s="16">
        <v>443</v>
      </c>
      <c r="B460" s="151" t="s">
        <v>1225</v>
      </c>
      <c r="C460" s="151" t="s">
        <v>1226</v>
      </c>
      <c r="D460" s="152" t="s">
        <v>12</v>
      </c>
      <c r="E460" s="76">
        <v>83</v>
      </c>
      <c r="F460" s="76" t="s">
        <v>32</v>
      </c>
      <c r="G460" s="153"/>
    </row>
    <row r="461" spans="1:7" s="139" customFormat="1" ht="17.25" customHeight="1" x14ac:dyDescent="0.25">
      <c r="A461" s="16">
        <v>444</v>
      </c>
      <c r="B461" s="151" t="s">
        <v>1227</v>
      </c>
      <c r="C461" s="151" t="s">
        <v>490</v>
      </c>
      <c r="D461" s="152" t="s">
        <v>67</v>
      </c>
      <c r="E461" s="76">
        <v>83</v>
      </c>
      <c r="F461" s="76" t="s">
        <v>32</v>
      </c>
      <c r="G461" s="153"/>
    </row>
    <row r="462" spans="1:7" s="139" customFormat="1" ht="17.25" customHeight="1" x14ac:dyDescent="0.25">
      <c r="A462" s="16">
        <v>445</v>
      </c>
      <c r="B462" s="151" t="s">
        <v>1228</v>
      </c>
      <c r="C462" s="151" t="s">
        <v>979</v>
      </c>
      <c r="D462" s="152" t="s">
        <v>6</v>
      </c>
      <c r="E462" s="76">
        <v>83</v>
      </c>
      <c r="F462" s="76" t="s">
        <v>32</v>
      </c>
      <c r="G462" s="153"/>
    </row>
    <row r="463" spans="1:7" s="139" customFormat="1" ht="17.25" customHeight="1" x14ac:dyDescent="0.25">
      <c r="A463" s="16">
        <v>446</v>
      </c>
      <c r="B463" s="151" t="s">
        <v>1229</v>
      </c>
      <c r="C463" s="151" t="s">
        <v>1230</v>
      </c>
      <c r="D463" s="152" t="s">
        <v>8</v>
      </c>
      <c r="E463" s="76">
        <v>82</v>
      </c>
      <c r="F463" s="76" t="s">
        <v>32</v>
      </c>
      <c r="G463" s="153"/>
    </row>
    <row r="464" spans="1:7" s="139" customFormat="1" ht="17.25" customHeight="1" x14ac:dyDescent="0.25">
      <c r="A464" s="16">
        <v>447</v>
      </c>
      <c r="B464" s="151" t="s">
        <v>1231</v>
      </c>
      <c r="C464" s="151" t="s">
        <v>1232</v>
      </c>
      <c r="D464" s="152" t="s">
        <v>8</v>
      </c>
      <c r="E464" s="76">
        <v>82</v>
      </c>
      <c r="F464" s="76" t="s">
        <v>32</v>
      </c>
      <c r="G464" s="153"/>
    </row>
    <row r="465" spans="1:7" s="139" customFormat="1" ht="17.25" customHeight="1" x14ac:dyDescent="0.25">
      <c r="A465" s="16">
        <v>448</v>
      </c>
      <c r="B465" s="151" t="s">
        <v>1233</v>
      </c>
      <c r="C465" s="151" t="s">
        <v>1234</v>
      </c>
      <c r="D465" s="152" t="s">
        <v>15</v>
      </c>
      <c r="E465" s="76">
        <v>82</v>
      </c>
      <c r="F465" s="76" t="s">
        <v>32</v>
      </c>
      <c r="G465" s="153"/>
    </row>
    <row r="466" spans="1:7" s="139" customFormat="1" ht="17.25" customHeight="1" x14ac:dyDescent="0.25">
      <c r="A466" s="16">
        <v>449</v>
      </c>
      <c r="B466" s="151" t="s">
        <v>1235</v>
      </c>
      <c r="C466" s="151" t="s">
        <v>1236</v>
      </c>
      <c r="D466" s="152" t="s">
        <v>397</v>
      </c>
      <c r="E466" s="76">
        <v>82</v>
      </c>
      <c r="F466" s="76" t="s">
        <v>32</v>
      </c>
      <c r="G466" s="153"/>
    </row>
    <row r="467" spans="1:7" s="139" customFormat="1" ht="17.25" customHeight="1" x14ac:dyDescent="0.25">
      <c r="A467" s="16">
        <v>450</v>
      </c>
      <c r="B467" s="151" t="s">
        <v>1237</v>
      </c>
      <c r="C467" s="151" t="s">
        <v>1238</v>
      </c>
      <c r="D467" s="152" t="s">
        <v>9</v>
      </c>
      <c r="E467" s="76">
        <v>81</v>
      </c>
      <c r="F467" s="76" t="s">
        <v>32</v>
      </c>
      <c r="G467" s="153"/>
    </row>
    <row r="468" spans="1:7" s="139" customFormat="1" ht="17.25" customHeight="1" x14ac:dyDescent="0.25">
      <c r="A468" s="16">
        <v>451</v>
      </c>
      <c r="B468" s="151" t="s">
        <v>1239</v>
      </c>
      <c r="C468" s="151" t="s">
        <v>1240</v>
      </c>
      <c r="D468" s="152" t="s">
        <v>13</v>
      </c>
      <c r="E468" s="76">
        <v>81</v>
      </c>
      <c r="F468" s="76" t="s">
        <v>32</v>
      </c>
      <c r="G468" s="153"/>
    </row>
    <row r="469" spans="1:7" s="139" customFormat="1" ht="17.25" customHeight="1" x14ac:dyDescent="0.25">
      <c r="A469" s="16">
        <v>452</v>
      </c>
      <c r="B469" s="151" t="s">
        <v>1241</v>
      </c>
      <c r="C469" s="151" t="s">
        <v>1242</v>
      </c>
      <c r="D469" s="152" t="s">
        <v>67</v>
      </c>
      <c r="E469" s="76">
        <v>80</v>
      </c>
      <c r="F469" s="76" t="s">
        <v>32</v>
      </c>
      <c r="G469" s="153"/>
    </row>
    <row r="470" spans="1:7" s="139" customFormat="1" x14ac:dyDescent="0.25">
      <c r="A470" s="16">
        <v>453</v>
      </c>
      <c r="B470" s="151" t="s">
        <v>1243</v>
      </c>
      <c r="C470" s="151" t="s">
        <v>1244</v>
      </c>
      <c r="D470" s="152" t="s">
        <v>72</v>
      </c>
      <c r="E470" s="76">
        <v>79</v>
      </c>
      <c r="F470" s="76" t="s">
        <v>74</v>
      </c>
      <c r="G470" s="155" t="s">
        <v>1245</v>
      </c>
    </row>
    <row r="471" spans="1:7" s="139" customFormat="1" x14ac:dyDescent="0.25">
      <c r="A471" s="16">
        <v>454</v>
      </c>
      <c r="B471" s="151" t="s">
        <v>1246</v>
      </c>
      <c r="C471" s="151" t="s">
        <v>14</v>
      </c>
      <c r="D471" s="152" t="s">
        <v>59</v>
      </c>
      <c r="E471" s="76">
        <v>79</v>
      </c>
      <c r="F471" s="76" t="s">
        <v>74</v>
      </c>
      <c r="G471" s="153"/>
    </row>
    <row r="472" spans="1:7" s="139" customFormat="1" x14ac:dyDescent="0.25">
      <c r="A472" s="16">
        <v>455</v>
      </c>
      <c r="B472" s="151" t="s">
        <v>1247</v>
      </c>
      <c r="C472" s="151" t="s">
        <v>1248</v>
      </c>
      <c r="D472" s="152" t="s">
        <v>67</v>
      </c>
      <c r="E472" s="76">
        <v>78</v>
      </c>
      <c r="F472" s="76" t="s">
        <v>74</v>
      </c>
      <c r="G472" s="153"/>
    </row>
    <row r="473" spans="1:7" s="139" customFormat="1" x14ac:dyDescent="0.25">
      <c r="A473" s="16">
        <v>456</v>
      </c>
      <c r="B473" s="151" t="s">
        <v>1249</v>
      </c>
      <c r="C473" s="151" t="s">
        <v>1250</v>
      </c>
      <c r="D473" s="152" t="s">
        <v>347</v>
      </c>
      <c r="E473" s="76">
        <v>78</v>
      </c>
      <c r="F473" s="76" t="s">
        <v>74</v>
      </c>
      <c r="G473" s="153"/>
    </row>
    <row r="474" spans="1:7" s="139" customFormat="1" x14ac:dyDescent="0.25">
      <c r="A474" s="16">
        <v>457</v>
      </c>
      <c r="B474" s="151" t="s">
        <v>1251</v>
      </c>
      <c r="C474" s="151" t="s">
        <v>1252</v>
      </c>
      <c r="D474" s="152" t="s">
        <v>9</v>
      </c>
      <c r="E474" s="76">
        <v>78</v>
      </c>
      <c r="F474" s="76" t="s">
        <v>74</v>
      </c>
      <c r="G474" s="153"/>
    </row>
    <row r="475" spans="1:7" s="139" customFormat="1" x14ac:dyDescent="0.25">
      <c r="A475" s="16">
        <v>458</v>
      </c>
      <c r="B475" s="151" t="s">
        <v>1253</v>
      </c>
      <c r="C475" s="151" t="s">
        <v>20</v>
      </c>
      <c r="D475" s="152" t="s">
        <v>69</v>
      </c>
      <c r="E475" s="76">
        <v>78</v>
      </c>
      <c r="F475" s="76" t="s">
        <v>74</v>
      </c>
      <c r="G475" s="153"/>
    </row>
    <row r="476" spans="1:7" s="139" customFormat="1" x14ac:dyDescent="0.25">
      <c r="A476" s="16">
        <v>459</v>
      </c>
      <c r="B476" s="151" t="s">
        <v>1254</v>
      </c>
      <c r="C476" s="151" t="s">
        <v>1255</v>
      </c>
      <c r="D476" s="152" t="s">
        <v>36</v>
      </c>
      <c r="E476" s="76">
        <v>76</v>
      </c>
      <c r="F476" s="76" t="s">
        <v>74</v>
      </c>
      <c r="G476" s="153"/>
    </row>
    <row r="477" spans="1:7" s="139" customFormat="1" x14ac:dyDescent="0.25">
      <c r="A477" s="16">
        <v>460</v>
      </c>
      <c r="B477" s="151" t="s">
        <v>1256</v>
      </c>
      <c r="C477" s="151" t="s">
        <v>1257</v>
      </c>
      <c r="D477" s="152" t="s">
        <v>29</v>
      </c>
      <c r="E477" s="76">
        <v>76</v>
      </c>
      <c r="F477" s="76" t="s">
        <v>74</v>
      </c>
      <c r="G477" s="153"/>
    </row>
    <row r="478" spans="1:7" s="139" customFormat="1" x14ac:dyDescent="0.25">
      <c r="A478" s="16">
        <v>461</v>
      </c>
      <c r="B478" s="151" t="s">
        <v>1258</v>
      </c>
      <c r="C478" s="151" t="s">
        <v>1259</v>
      </c>
      <c r="D478" s="152" t="s">
        <v>36</v>
      </c>
      <c r="E478" s="76">
        <v>75</v>
      </c>
      <c r="F478" s="76" t="s">
        <v>74</v>
      </c>
      <c r="G478" s="153"/>
    </row>
    <row r="479" spans="1:7" s="139" customFormat="1" x14ac:dyDescent="0.25">
      <c r="A479" s="16">
        <v>462</v>
      </c>
      <c r="B479" s="151" t="s">
        <v>1260</v>
      </c>
      <c r="C479" s="151" t="s">
        <v>1261</v>
      </c>
      <c r="D479" s="152" t="s">
        <v>15</v>
      </c>
      <c r="E479" s="76">
        <v>75</v>
      </c>
      <c r="F479" s="76" t="s">
        <v>74</v>
      </c>
      <c r="G479" s="153"/>
    </row>
    <row r="480" spans="1:7" s="139" customFormat="1" x14ac:dyDescent="0.25">
      <c r="A480" s="16">
        <v>463</v>
      </c>
      <c r="B480" s="151" t="s">
        <v>1262</v>
      </c>
      <c r="C480" s="151" t="s">
        <v>1263</v>
      </c>
      <c r="D480" s="152" t="s">
        <v>9</v>
      </c>
      <c r="E480" s="76">
        <v>74</v>
      </c>
      <c r="F480" s="76" t="s">
        <v>74</v>
      </c>
      <c r="G480" s="153"/>
    </row>
    <row r="481" spans="1:7" s="139" customFormat="1" x14ac:dyDescent="0.25">
      <c r="A481" s="16">
        <v>464</v>
      </c>
      <c r="B481" s="151" t="s">
        <v>1264</v>
      </c>
      <c r="C481" s="151" t="s">
        <v>1265</v>
      </c>
      <c r="D481" s="152" t="s">
        <v>51</v>
      </c>
      <c r="E481" s="76">
        <v>72</v>
      </c>
      <c r="F481" s="76" t="s">
        <v>74</v>
      </c>
      <c r="G481" s="153"/>
    </row>
    <row r="482" spans="1:7" s="139" customFormat="1" x14ac:dyDescent="0.25">
      <c r="A482" s="16">
        <v>465</v>
      </c>
      <c r="B482" s="151" t="s">
        <v>1266</v>
      </c>
      <c r="C482" s="151" t="s">
        <v>1267</v>
      </c>
      <c r="D482" s="152" t="s">
        <v>185</v>
      </c>
      <c r="E482" s="76">
        <v>71</v>
      </c>
      <c r="F482" s="76" t="s">
        <v>74</v>
      </c>
      <c r="G482" s="153"/>
    </row>
    <row r="483" spans="1:7" s="139" customFormat="1" x14ac:dyDescent="0.25">
      <c r="A483" s="16">
        <v>466</v>
      </c>
      <c r="B483" s="151" t="s">
        <v>1268</v>
      </c>
      <c r="C483" s="151" t="s">
        <v>19</v>
      </c>
      <c r="D483" s="152" t="s">
        <v>167</v>
      </c>
      <c r="E483" s="76">
        <v>71</v>
      </c>
      <c r="F483" s="76" t="s">
        <v>74</v>
      </c>
      <c r="G483" s="153"/>
    </row>
    <row r="484" spans="1:7" s="139" customFormat="1" x14ac:dyDescent="0.25">
      <c r="A484" s="16">
        <v>467</v>
      </c>
      <c r="B484" s="151" t="s">
        <v>1269</v>
      </c>
      <c r="C484" s="151" t="s">
        <v>1270</v>
      </c>
      <c r="D484" s="152" t="s">
        <v>67</v>
      </c>
      <c r="E484" s="76">
        <v>68</v>
      </c>
      <c r="F484" s="76" t="s">
        <v>74</v>
      </c>
      <c r="G484" s="153"/>
    </row>
    <row r="485" spans="1:7" s="139" customFormat="1" x14ac:dyDescent="0.25">
      <c r="A485" s="16">
        <v>468</v>
      </c>
      <c r="B485" s="151" t="s">
        <v>1271</v>
      </c>
      <c r="C485" s="151" t="s">
        <v>14</v>
      </c>
      <c r="D485" s="152" t="s">
        <v>167</v>
      </c>
      <c r="E485" s="76">
        <v>68</v>
      </c>
      <c r="F485" s="76" t="s">
        <v>74</v>
      </c>
      <c r="G485" s="153"/>
    </row>
    <row r="486" spans="1:7" s="139" customFormat="1" x14ac:dyDescent="0.25">
      <c r="A486" s="16">
        <v>469</v>
      </c>
      <c r="B486" s="151" t="s">
        <v>1272</v>
      </c>
      <c r="C486" s="151" t="s">
        <v>1273</v>
      </c>
      <c r="D486" s="152" t="s">
        <v>13</v>
      </c>
      <c r="E486" s="76">
        <v>66</v>
      </c>
      <c r="F486" s="76" t="s">
        <v>74</v>
      </c>
      <c r="G486" s="153"/>
    </row>
    <row r="487" spans="1:7" s="139" customFormat="1" x14ac:dyDescent="0.25">
      <c r="A487" s="16">
        <v>470</v>
      </c>
      <c r="B487" s="151" t="s">
        <v>1274</v>
      </c>
      <c r="C487" s="151" t="s">
        <v>1275</v>
      </c>
      <c r="D487" s="156" t="s">
        <v>36</v>
      </c>
      <c r="E487" s="76">
        <v>64</v>
      </c>
      <c r="F487" s="76" t="s">
        <v>107</v>
      </c>
      <c r="G487" s="153" t="s">
        <v>75</v>
      </c>
    </row>
    <row r="488" spans="1:7" s="139" customFormat="1" x14ac:dyDescent="0.25">
      <c r="A488" s="16">
        <v>471</v>
      </c>
      <c r="B488" s="151" t="s">
        <v>1276</v>
      </c>
      <c r="C488" s="151" t="s">
        <v>656</v>
      </c>
      <c r="D488" s="156" t="s">
        <v>15</v>
      </c>
      <c r="E488" s="76">
        <v>62</v>
      </c>
      <c r="F488" s="76" t="s">
        <v>107</v>
      </c>
      <c r="G488" s="153" t="s">
        <v>75</v>
      </c>
    </row>
    <row r="489" spans="1:7" s="139" customFormat="1" x14ac:dyDescent="0.25">
      <c r="A489" s="16">
        <v>472</v>
      </c>
      <c r="B489" s="151" t="s">
        <v>1277</v>
      </c>
      <c r="C489" s="151" t="s">
        <v>1278</v>
      </c>
      <c r="D489" s="156" t="s">
        <v>13</v>
      </c>
      <c r="E489" s="76">
        <v>60</v>
      </c>
      <c r="F489" s="76" t="s">
        <v>107</v>
      </c>
      <c r="G489" s="153" t="s">
        <v>75</v>
      </c>
    </row>
    <row r="490" spans="1:7" s="139" customFormat="1" x14ac:dyDescent="0.25">
      <c r="A490" s="16">
        <v>473</v>
      </c>
      <c r="B490" s="151" t="s">
        <v>1279</v>
      </c>
      <c r="C490" s="151" t="s">
        <v>1280</v>
      </c>
      <c r="D490" s="156" t="s">
        <v>230</v>
      </c>
      <c r="E490" s="76">
        <v>60</v>
      </c>
      <c r="F490" s="76" t="s">
        <v>107</v>
      </c>
      <c r="G490" s="153"/>
    </row>
    <row r="491" spans="1:7" s="139" customFormat="1" x14ac:dyDescent="0.25">
      <c r="A491" s="16">
        <v>474</v>
      </c>
      <c r="B491" s="151" t="s">
        <v>1281</v>
      </c>
      <c r="C491" s="151" t="s">
        <v>1282</v>
      </c>
      <c r="D491" s="156" t="s">
        <v>9</v>
      </c>
      <c r="E491" s="76">
        <v>60</v>
      </c>
      <c r="F491" s="76" t="s">
        <v>107</v>
      </c>
      <c r="G491" s="153" t="s">
        <v>75</v>
      </c>
    </row>
    <row r="492" spans="1:7" s="139" customFormat="1" x14ac:dyDescent="0.25">
      <c r="A492" s="16">
        <v>475</v>
      </c>
      <c r="B492" s="151" t="s">
        <v>1283</v>
      </c>
      <c r="C492" s="151" t="s">
        <v>1284</v>
      </c>
      <c r="D492" s="156" t="s">
        <v>12</v>
      </c>
      <c r="E492" s="76">
        <v>60</v>
      </c>
      <c r="F492" s="76" t="s">
        <v>107</v>
      </c>
      <c r="G492" s="153" t="s">
        <v>75</v>
      </c>
    </row>
    <row r="493" spans="1:7" s="139" customFormat="1" x14ac:dyDescent="0.25">
      <c r="A493" s="16">
        <v>476</v>
      </c>
      <c r="B493" s="151" t="s">
        <v>1285</v>
      </c>
      <c r="C493" s="151" t="s">
        <v>1286</v>
      </c>
      <c r="D493" s="156" t="s">
        <v>70</v>
      </c>
      <c r="E493" s="76">
        <v>60</v>
      </c>
      <c r="F493" s="76" t="s">
        <v>107</v>
      </c>
      <c r="G493" s="153" t="s">
        <v>75</v>
      </c>
    </row>
    <row r="494" spans="1:7" s="139" customFormat="1" x14ac:dyDescent="0.25">
      <c r="A494" s="16">
        <v>477</v>
      </c>
      <c r="B494" s="157" t="s">
        <v>1287</v>
      </c>
      <c r="C494" s="157" t="s">
        <v>1288</v>
      </c>
      <c r="D494" s="157" t="s">
        <v>51</v>
      </c>
      <c r="E494" s="158">
        <v>0</v>
      </c>
      <c r="F494" s="107" t="s">
        <v>369</v>
      </c>
      <c r="G494" s="159" t="s">
        <v>380</v>
      </c>
    </row>
    <row r="495" spans="1:7" s="139" customFormat="1" x14ac:dyDescent="0.25">
      <c r="A495" s="16">
        <v>478</v>
      </c>
      <c r="B495" s="157" t="s">
        <v>1289</v>
      </c>
      <c r="C495" s="157" t="s">
        <v>1290</v>
      </c>
      <c r="D495" s="157" t="s">
        <v>22</v>
      </c>
      <c r="E495" s="158">
        <v>50</v>
      </c>
      <c r="F495" s="136" t="s">
        <v>107</v>
      </c>
      <c r="G495" s="159" t="s">
        <v>75</v>
      </c>
    </row>
    <row r="496" spans="1:7" s="139" customFormat="1" x14ac:dyDescent="0.25">
      <c r="A496" s="16"/>
      <c r="B496" s="160" t="s">
        <v>1291</v>
      </c>
      <c r="C496" s="101"/>
      <c r="D496" s="144"/>
      <c r="E496" s="34"/>
      <c r="F496" s="34"/>
      <c r="G496" s="145"/>
    </row>
    <row r="497" spans="1:7" s="139" customFormat="1" x14ac:dyDescent="0.25">
      <c r="A497" s="16">
        <v>479</v>
      </c>
      <c r="B497" s="104" t="s">
        <v>1292</v>
      </c>
      <c r="C497" s="104" t="s">
        <v>63</v>
      </c>
      <c r="D497" s="144" t="s">
        <v>16</v>
      </c>
      <c r="E497" s="34">
        <v>97</v>
      </c>
      <c r="F497" s="34" t="s">
        <v>79</v>
      </c>
      <c r="G497" s="161"/>
    </row>
    <row r="498" spans="1:7" s="139" customFormat="1" x14ac:dyDescent="0.25">
      <c r="A498" s="16">
        <v>480</v>
      </c>
      <c r="B498" s="104" t="s">
        <v>1293</v>
      </c>
      <c r="C498" s="104" t="s">
        <v>80</v>
      </c>
      <c r="D498" s="144" t="s">
        <v>9</v>
      </c>
      <c r="E498" s="39">
        <v>96</v>
      </c>
      <c r="F498" s="39" t="s">
        <v>79</v>
      </c>
      <c r="G498" s="162"/>
    </row>
    <row r="499" spans="1:7" s="139" customFormat="1" x14ac:dyDescent="0.25">
      <c r="A499" s="16">
        <v>481</v>
      </c>
      <c r="B499" s="104" t="s">
        <v>1294</v>
      </c>
      <c r="C499" s="104" t="s">
        <v>200</v>
      </c>
      <c r="D499" s="144" t="s">
        <v>88</v>
      </c>
      <c r="E499" s="39">
        <v>95</v>
      </c>
      <c r="F499" s="39" t="s">
        <v>79</v>
      </c>
      <c r="G499" s="162"/>
    </row>
    <row r="500" spans="1:7" s="139" customFormat="1" x14ac:dyDescent="0.25">
      <c r="A500" s="16">
        <v>482</v>
      </c>
      <c r="B500" s="104" t="s">
        <v>1295</v>
      </c>
      <c r="C500" s="104" t="s">
        <v>19</v>
      </c>
      <c r="D500" s="144" t="s">
        <v>184</v>
      </c>
      <c r="E500" s="34">
        <v>93</v>
      </c>
      <c r="F500" s="34" t="s">
        <v>79</v>
      </c>
      <c r="G500" s="161"/>
    </row>
    <row r="501" spans="1:7" s="139" customFormat="1" x14ac:dyDescent="0.25">
      <c r="A501" s="16">
        <v>483</v>
      </c>
      <c r="B501" s="104" t="s">
        <v>1296</v>
      </c>
      <c r="C501" s="104" t="s">
        <v>379</v>
      </c>
      <c r="D501" s="144" t="s">
        <v>83</v>
      </c>
      <c r="E501" s="34">
        <v>91</v>
      </c>
      <c r="F501" s="34" t="s">
        <v>79</v>
      </c>
      <c r="G501" s="161"/>
    </row>
    <row r="502" spans="1:7" s="139" customFormat="1" x14ac:dyDescent="0.25">
      <c r="A502" s="16">
        <v>484</v>
      </c>
      <c r="B502" s="104" t="s">
        <v>1297</v>
      </c>
      <c r="C502" s="104" t="s">
        <v>310</v>
      </c>
      <c r="D502" s="144" t="s">
        <v>29</v>
      </c>
      <c r="E502" s="39">
        <v>90</v>
      </c>
      <c r="F502" s="34" t="s">
        <v>79</v>
      </c>
      <c r="G502" s="162"/>
    </row>
    <row r="503" spans="1:7" s="139" customFormat="1" ht="17.25" customHeight="1" x14ac:dyDescent="0.25">
      <c r="A503" s="16">
        <v>485</v>
      </c>
      <c r="B503" s="104" t="s">
        <v>1298</v>
      </c>
      <c r="C503" s="104" t="s">
        <v>1299</v>
      </c>
      <c r="D503" s="144" t="s">
        <v>126</v>
      </c>
      <c r="E503" s="34">
        <v>88</v>
      </c>
      <c r="F503" s="34" t="s">
        <v>32</v>
      </c>
      <c r="G503" s="161"/>
    </row>
    <row r="504" spans="1:7" s="139" customFormat="1" ht="17.25" customHeight="1" x14ac:dyDescent="0.25">
      <c r="A504" s="16">
        <v>486</v>
      </c>
      <c r="B504" s="104" t="s">
        <v>1300</v>
      </c>
      <c r="C504" s="104" t="s">
        <v>311</v>
      </c>
      <c r="D504" s="144" t="s">
        <v>487</v>
      </c>
      <c r="E504" s="34">
        <v>87</v>
      </c>
      <c r="F504" s="34" t="s">
        <v>32</v>
      </c>
      <c r="G504" s="161"/>
    </row>
    <row r="505" spans="1:7" s="139" customFormat="1" ht="17.25" customHeight="1" x14ac:dyDescent="0.25">
      <c r="A505" s="16">
        <v>487</v>
      </c>
      <c r="B505" s="104" t="s">
        <v>1301</v>
      </c>
      <c r="C505" s="104" t="s">
        <v>546</v>
      </c>
      <c r="D505" s="144" t="s">
        <v>43</v>
      </c>
      <c r="E505" s="34">
        <v>87</v>
      </c>
      <c r="F505" s="34" t="s">
        <v>32</v>
      </c>
      <c r="G505" s="161"/>
    </row>
    <row r="506" spans="1:7" s="139" customFormat="1" ht="17.25" customHeight="1" x14ac:dyDescent="0.25">
      <c r="A506" s="16">
        <v>488</v>
      </c>
      <c r="B506" s="104" t="s">
        <v>1302</v>
      </c>
      <c r="C506" s="104" t="s">
        <v>1303</v>
      </c>
      <c r="D506" s="144" t="s">
        <v>51</v>
      </c>
      <c r="E506" s="34">
        <v>87</v>
      </c>
      <c r="F506" s="34" t="s">
        <v>32</v>
      </c>
      <c r="G506" s="161"/>
    </row>
    <row r="507" spans="1:7" s="139" customFormat="1" ht="17.25" customHeight="1" x14ac:dyDescent="0.25">
      <c r="A507" s="16">
        <v>489</v>
      </c>
      <c r="B507" s="104" t="s">
        <v>1304</v>
      </c>
      <c r="C507" s="104" t="s">
        <v>259</v>
      </c>
      <c r="D507" s="144" t="s">
        <v>21</v>
      </c>
      <c r="E507" s="34">
        <v>87</v>
      </c>
      <c r="F507" s="34" t="s">
        <v>32</v>
      </c>
      <c r="G507" s="161"/>
    </row>
    <row r="508" spans="1:7" s="139" customFormat="1" ht="17.25" customHeight="1" x14ac:dyDescent="0.25">
      <c r="A508" s="16">
        <v>490</v>
      </c>
      <c r="B508" s="104" t="s">
        <v>1305</v>
      </c>
      <c r="C508" s="104" t="s">
        <v>54</v>
      </c>
      <c r="D508" s="144" t="s">
        <v>264</v>
      </c>
      <c r="E508" s="34">
        <v>87</v>
      </c>
      <c r="F508" s="34" t="s">
        <v>32</v>
      </c>
      <c r="G508" s="161"/>
    </row>
    <row r="509" spans="1:7" s="139" customFormat="1" ht="17.25" customHeight="1" x14ac:dyDescent="0.25">
      <c r="A509" s="16">
        <v>491</v>
      </c>
      <c r="B509" s="104" t="s">
        <v>1306</v>
      </c>
      <c r="C509" s="104" t="s">
        <v>171</v>
      </c>
      <c r="D509" s="144" t="s">
        <v>67</v>
      </c>
      <c r="E509" s="39">
        <v>87</v>
      </c>
      <c r="F509" s="34" t="s">
        <v>32</v>
      </c>
      <c r="G509" s="161"/>
    </row>
    <row r="510" spans="1:7" s="139" customFormat="1" ht="17.25" customHeight="1" x14ac:dyDescent="0.25">
      <c r="A510" s="16">
        <v>492</v>
      </c>
      <c r="B510" s="104" t="s">
        <v>1307</v>
      </c>
      <c r="C510" s="104" t="s">
        <v>338</v>
      </c>
      <c r="D510" s="144" t="s">
        <v>9</v>
      </c>
      <c r="E510" s="39">
        <v>86</v>
      </c>
      <c r="F510" s="34" t="s">
        <v>32</v>
      </c>
      <c r="G510" s="162"/>
    </row>
    <row r="511" spans="1:7" s="139" customFormat="1" ht="17.25" customHeight="1" x14ac:dyDescent="0.25">
      <c r="A511" s="16">
        <v>493</v>
      </c>
      <c r="B511" s="104" t="s">
        <v>1308</v>
      </c>
      <c r="C511" s="104" t="s">
        <v>1309</v>
      </c>
      <c r="D511" s="144" t="s">
        <v>10</v>
      </c>
      <c r="E511" s="39">
        <v>86</v>
      </c>
      <c r="F511" s="34" t="s">
        <v>32</v>
      </c>
      <c r="G511" s="162"/>
    </row>
    <row r="512" spans="1:7" s="139" customFormat="1" ht="17.25" customHeight="1" x14ac:dyDescent="0.25">
      <c r="A512" s="16">
        <v>494</v>
      </c>
      <c r="B512" s="104" t="s">
        <v>1310</v>
      </c>
      <c r="C512" s="104" t="s">
        <v>123</v>
      </c>
      <c r="D512" s="144" t="s">
        <v>247</v>
      </c>
      <c r="E512" s="39">
        <v>86</v>
      </c>
      <c r="F512" s="34" t="s">
        <v>32</v>
      </c>
      <c r="G512" s="162"/>
    </row>
    <row r="513" spans="1:7" s="139" customFormat="1" ht="17.25" customHeight="1" x14ac:dyDescent="0.25">
      <c r="A513" s="16">
        <v>495</v>
      </c>
      <c r="B513" s="104" t="s">
        <v>1311</v>
      </c>
      <c r="C513" s="104" t="s">
        <v>1312</v>
      </c>
      <c r="D513" s="144" t="s">
        <v>65</v>
      </c>
      <c r="E513" s="39">
        <v>86</v>
      </c>
      <c r="F513" s="34" t="s">
        <v>32</v>
      </c>
      <c r="G513" s="162"/>
    </row>
    <row r="514" spans="1:7" s="139" customFormat="1" ht="17.25" customHeight="1" x14ac:dyDescent="0.25">
      <c r="A514" s="16">
        <v>496</v>
      </c>
      <c r="B514" s="104" t="s">
        <v>1313</v>
      </c>
      <c r="C514" s="104" t="s">
        <v>1314</v>
      </c>
      <c r="D514" s="144" t="s">
        <v>66</v>
      </c>
      <c r="E514" s="39">
        <v>86</v>
      </c>
      <c r="F514" s="34" t="s">
        <v>32</v>
      </c>
      <c r="G514" s="162"/>
    </row>
    <row r="515" spans="1:7" s="139" customFormat="1" ht="17.25" customHeight="1" x14ac:dyDescent="0.25">
      <c r="A515" s="16">
        <v>497</v>
      </c>
      <c r="B515" s="104" t="s">
        <v>1315</v>
      </c>
      <c r="C515" s="104" t="s">
        <v>1083</v>
      </c>
      <c r="D515" s="144" t="s">
        <v>13</v>
      </c>
      <c r="E515" s="39">
        <v>86</v>
      </c>
      <c r="F515" s="34" t="s">
        <v>32</v>
      </c>
      <c r="G515" s="162"/>
    </row>
    <row r="516" spans="1:7" s="139" customFormat="1" ht="17.25" customHeight="1" x14ac:dyDescent="0.25">
      <c r="A516" s="16">
        <v>498</v>
      </c>
      <c r="B516" s="104" t="s">
        <v>1316</v>
      </c>
      <c r="C516" s="104" t="s">
        <v>62</v>
      </c>
      <c r="D516" s="144" t="s">
        <v>41</v>
      </c>
      <c r="E516" s="34">
        <v>85</v>
      </c>
      <c r="F516" s="34" t="s">
        <v>32</v>
      </c>
      <c r="G516" s="161"/>
    </row>
    <row r="517" spans="1:7" s="139" customFormat="1" ht="17.25" customHeight="1" x14ac:dyDescent="0.25">
      <c r="A517" s="16">
        <v>499</v>
      </c>
      <c r="B517" s="104" t="s">
        <v>1317</v>
      </c>
      <c r="C517" s="104" t="s">
        <v>479</v>
      </c>
      <c r="D517" s="144" t="s">
        <v>8</v>
      </c>
      <c r="E517" s="34">
        <v>85</v>
      </c>
      <c r="F517" s="34" t="s">
        <v>32</v>
      </c>
      <c r="G517" s="161"/>
    </row>
    <row r="518" spans="1:7" s="139" customFormat="1" ht="17.25" customHeight="1" x14ac:dyDescent="0.25">
      <c r="A518" s="16">
        <v>500</v>
      </c>
      <c r="B518" s="104" t="s">
        <v>1318</v>
      </c>
      <c r="C518" s="104" t="s">
        <v>1319</v>
      </c>
      <c r="D518" s="144" t="s">
        <v>136</v>
      </c>
      <c r="E518" s="39">
        <v>85</v>
      </c>
      <c r="F518" s="34" t="s">
        <v>32</v>
      </c>
      <c r="G518" s="162"/>
    </row>
    <row r="519" spans="1:7" s="139" customFormat="1" ht="17.25" customHeight="1" x14ac:dyDescent="0.25">
      <c r="A519" s="16">
        <v>501</v>
      </c>
      <c r="B519" s="104" t="s">
        <v>1320</v>
      </c>
      <c r="C519" s="104" t="s">
        <v>196</v>
      </c>
      <c r="D519" s="144" t="s">
        <v>72</v>
      </c>
      <c r="E519" s="39">
        <v>85</v>
      </c>
      <c r="F519" s="34" t="s">
        <v>32</v>
      </c>
      <c r="G519" s="162"/>
    </row>
    <row r="520" spans="1:7" s="139" customFormat="1" ht="17.25" customHeight="1" x14ac:dyDescent="0.25">
      <c r="A520" s="16">
        <v>502</v>
      </c>
      <c r="B520" s="104" t="s">
        <v>1321</v>
      </c>
      <c r="C520" s="104" t="s">
        <v>237</v>
      </c>
      <c r="D520" s="144" t="s">
        <v>147</v>
      </c>
      <c r="E520" s="34">
        <v>84</v>
      </c>
      <c r="F520" s="34" t="s">
        <v>32</v>
      </c>
      <c r="G520" s="161"/>
    </row>
    <row r="521" spans="1:7" s="139" customFormat="1" ht="17.25" customHeight="1" x14ac:dyDescent="0.25">
      <c r="A521" s="16">
        <v>503</v>
      </c>
      <c r="B521" s="104" t="s">
        <v>1322</v>
      </c>
      <c r="C521" s="104" t="s">
        <v>524</v>
      </c>
      <c r="D521" s="144" t="s">
        <v>26</v>
      </c>
      <c r="E521" s="39">
        <v>84</v>
      </c>
      <c r="F521" s="34" t="s">
        <v>32</v>
      </c>
      <c r="G521" s="162"/>
    </row>
    <row r="522" spans="1:7" s="139" customFormat="1" ht="17.25" customHeight="1" x14ac:dyDescent="0.25">
      <c r="A522" s="16">
        <v>504</v>
      </c>
      <c r="B522" s="104" t="s">
        <v>1323</v>
      </c>
      <c r="C522" s="104" t="s">
        <v>1324</v>
      </c>
      <c r="D522" s="144" t="s">
        <v>211</v>
      </c>
      <c r="E522" s="39">
        <v>84</v>
      </c>
      <c r="F522" s="34" t="s">
        <v>32</v>
      </c>
      <c r="G522" s="162"/>
    </row>
    <row r="523" spans="1:7" s="139" customFormat="1" ht="17.25" customHeight="1" x14ac:dyDescent="0.25">
      <c r="A523" s="16">
        <v>505</v>
      </c>
      <c r="B523" s="104" t="s">
        <v>1325</v>
      </c>
      <c r="C523" s="104" t="s">
        <v>1326</v>
      </c>
      <c r="D523" s="144" t="s">
        <v>328</v>
      </c>
      <c r="E523" s="39">
        <v>84</v>
      </c>
      <c r="F523" s="34" t="s">
        <v>32</v>
      </c>
      <c r="G523" s="162"/>
    </row>
    <row r="524" spans="1:7" s="139" customFormat="1" ht="17.25" customHeight="1" x14ac:dyDescent="0.25">
      <c r="A524" s="16">
        <v>506</v>
      </c>
      <c r="B524" s="104" t="s">
        <v>1327</v>
      </c>
      <c r="C524" s="104" t="s">
        <v>118</v>
      </c>
      <c r="D524" s="144" t="s">
        <v>65</v>
      </c>
      <c r="E524" s="39">
        <v>84</v>
      </c>
      <c r="F524" s="34" t="s">
        <v>32</v>
      </c>
      <c r="G524" s="162"/>
    </row>
    <row r="525" spans="1:7" s="139" customFormat="1" ht="17.25" customHeight="1" x14ac:dyDescent="0.25">
      <c r="A525" s="16">
        <v>507</v>
      </c>
      <c r="B525" s="104" t="s">
        <v>1328</v>
      </c>
      <c r="C525" s="104" t="s">
        <v>144</v>
      </c>
      <c r="D525" s="144" t="s">
        <v>67</v>
      </c>
      <c r="E525" s="39">
        <v>84</v>
      </c>
      <c r="F525" s="34" t="s">
        <v>32</v>
      </c>
      <c r="G525" s="162"/>
    </row>
    <row r="526" spans="1:7" s="139" customFormat="1" ht="17.25" customHeight="1" x14ac:dyDescent="0.25">
      <c r="A526" s="16">
        <v>508</v>
      </c>
      <c r="B526" s="104" t="s">
        <v>1329</v>
      </c>
      <c r="C526" s="104" t="s">
        <v>71</v>
      </c>
      <c r="D526" s="144" t="s">
        <v>13</v>
      </c>
      <c r="E526" s="39">
        <v>84</v>
      </c>
      <c r="F526" s="34" t="s">
        <v>32</v>
      </c>
      <c r="G526" s="162"/>
    </row>
    <row r="527" spans="1:7" s="139" customFormat="1" ht="17.25" customHeight="1" x14ac:dyDescent="0.25">
      <c r="A527" s="16">
        <v>509</v>
      </c>
      <c r="B527" s="104" t="s">
        <v>1330</v>
      </c>
      <c r="C527" s="104" t="s">
        <v>1331</v>
      </c>
      <c r="D527" s="144" t="s">
        <v>72</v>
      </c>
      <c r="E527" s="39">
        <v>84</v>
      </c>
      <c r="F527" s="34" t="s">
        <v>32</v>
      </c>
      <c r="G527" s="162"/>
    </row>
    <row r="528" spans="1:7" s="139" customFormat="1" ht="17.25" customHeight="1" x14ac:dyDescent="0.25">
      <c r="A528" s="16">
        <v>510</v>
      </c>
      <c r="B528" s="104" t="s">
        <v>1332</v>
      </c>
      <c r="C528" s="104" t="s">
        <v>482</v>
      </c>
      <c r="D528" s="144" t="s">
        <v>36</v>
      </c>
      <c r="E528" s="34">
        <v>83</v>
      </c>
      <c r="F528" s="34" t="s">
        <v>32</v>
      </c>
      <c r="G528" s="161"/>
    </row>
    <row r="529" spans="1:7" s="139" customFormat="1" ht="17.25" customHeight="1" x14ac:dyDescent="0.25">
      <c r="A529" s="16">
        <v>511</v>
      </c>
      <c r="B529" s="104" t="s">
        <v>1333</v>
      </c>
      <c r="C529" s="104" t="s">
        <v>200</v>
      </c>
      <c r="D529" s="144" t="s">
        <v>59</v>
      </c>
      <c r="E529" s="34">
        <v>83</v>
      </c>
      <c r="F529" s="34" t="s">
        <v>32</v>
      </c>
      <c r="G529" s="161"/>
    </row>
    <row r="530" spans="1:7" s="139" customFormat="1" ht="17.25" customHeight="1" x14ac:dyDescent="0.25">
      <c r="A530" s="16">
        <v>512</v>
      </c>
      <c r="B530" s="104" t="s">
        <v>1334</v>
      </c>
      <c r="C530" s="104" t="s">
        <v>80</v>
      </c>
      <c r="D530" s="144" t="s">
        <v>27</v>
      </c>
      <c r="E530" s="39">
        <v>83</v>
      </c>
      <c r="F530" s="34" t="s">
        <v>32</v>
      </c>
      <c r="G530" s="162"/>
    </row>
    <row r="531" spans="1:7" s="139" customFormat="1" ht="17.25" customHeight="1" x14ac:dyDescent="0.25">
      <c r="A531" s="16">
        <v>513</v>
      </c>
      <c r="B531" s="104" t="s">
        <v>1335</v>
      </c>
      <c r="C531" s="104" t="s">
        <v>1336</v>
      </c>
      <c r="D531" s="144" t="s">
        <v>67</v>
      </c>
      <c r="E531" s="39">
        <v>83</v>
      </c>
      <c r="F531" s="34" t="s">
        <v>32</v>
      </c>
      <c r="G531" s="162"/>
    </row>
    <row r="532" spans="1:7" s="139" customFormat="1" ht="17.25" customHeight="1" x14ac:dyDescent="0.25">
      <c r="A532" s="16">
        <v>514</v>
      </c>
      <c r="B532" s="104" t="s">
        <v>1337</v>
      </c>
      <c r="C532" s="104" t="s">
        <v>108</v>
      </c>
      <c r="D532" s="144" t="s">
        <v>13</v>
      </c>
      <c r="E532" s="39">
        <v>83</v>
      </c>
      <c r="F532" s="34" t="s">
        <v>32</v>
      </c>
      <c r="G532" s="162"/>
    </row>
    <row r="533" spans="1:7" s="139" customFormat="1" ht="17.25" customHeight="1" x14ac:dyDescent="0.25">
      <c r="A533" s="16">
        <v>515</v>
      </c>
      <c r="B533" s="104" t="s">
        <v>1338</v>
      </c>
      <c r="C533" s="104" t="s">
        <v>376</v>
      </c>
      <c r="D533" s="144" t="s">
        <v>29</v>
      </c>
      <c r="E533" s="39">
        <v>83</v>
      </c>
      <c r="F533" s="34" t="s">
        <v>32</v>
      </c>
      <c r="G533" s="162"/>
    </row>
    <row r="534" spans="1:7" s="139" customFormat="1" ht="17.25" customHeight="1" x14ac:dyDescent="0.25">
      <c r="A534" s="16">
        <v>516</v>
      </c>
      <c r="B534" s="104" t="s">
        <v>1339</v>
      </c>
      <c r="C534" s="104" t="s">
        <v>222</v>
      </c>
      <c r="D534" s="144" t="s">
        <v>147</v>
      </c>
      <c r="E534" s="34">
        <v>82</v>
      </c>
      <c r="F534" s="34" t="s">
        <v>32</v>
      </c>
      <c r="G534" s="161"/>
    </row>
    <row r="535" spans="1:7" s="139" customFormat="1" ht="17.25" customHeight="1" x14ac:dyDescent="0.25">
      <c r="A535" s="16">
        <v>517</v>
      </c>
      <c r="B535" s="104" t="s">
        <v>1340</v>
      </c>
      <c r="C535" s="104" t="s">
        <v>54</v>
      </c>
      <c r="D535" s="144" t="s">
        <v>181</v>
      </c>
      <c r="E535" s="39">
        <v>82</v>
      </c>
      <c r="F535" s="34" t="s">
        <v>32</v>
      </c>
      <c r="G535" s="162"/>
    </row>
    <row r="536" spans="1:7" s="139" customFormat="1" ht="17.25" customHeight="1" x14ac:dyDescent="0.25">
      <c r="A536" s="16">
        <v>518</v>
      </c>
      <c r="B536" s="104" t="s">
        <v>1341</v>
      </c>
      <c r="C536" s="104" t="s">
        <v>118</v>
      </c>
      <c r="D536" s="144" t="s">
        <v>8</v>
      </c>
      <c r="E536" s="34">
        <v>81</v>
      </c>
      <c r="F536" s="34" t="s">
        <v>32</v>
      </c>
      <c r="G536" s="161"/>
    </row>
    <row r="537" spans="1:7" s="139" customFormat="1" ht="17.25" customHeight="1" x14ac:dyDescent="0.25">
      <c r="A537" s="16">
        <v>519</v>
      </c>
      <c r="B537" s="104" t="s">
        <v>1342</v>
      </c>
      <c r="C537" s="104" t="s">
        <v>94</v>
      </c>
      <c r="D537" s="144" t="s">
        <v>44</v>
      </c>
      <c r="E537" s="34">
        <v>81</v>
      </c>
      <c r="F537" s="34" t="s">
        <v>32</v>
      </c>
      <c r="G537" s="161"/>
    </row>
    <row r="538" spans="1:7" s="139" customFormat="1" ht="17.25" customHeight="1" x14ac:dyDescent="0.25">
      <c r="A538" s="16">
        <v>520</v>
      </c>
      <c r="B538" s="104" t="s">
        <v>1343</v>
      </c>
      <c r="C538" s="104" t="s">
        <v>1344</v>
      </c>
      <c r="D538" s="144" t="s">
        <v>12</v>
      </c>
      <c r="E538" s="39">
        <v>81</v>
      </c>
      <c r="F538" s="34" t="s">
        <v>32</v>
      </c>
      <c r="G538" s="162"/>
    </row>
    <row r="539" spans="1:7" s="139" customFormat="1" x14ac:dyDescent="0.25">
      <c r="A539" s="16">
        <v>521</v>
      </c>
      <c r="B539" s="104" t="s">
        <v>1345</v>
      </c>
      <c r="C539" s="104" t="s">
        <v>1346</v>
      </c>
      <c r="D539" s="144" t="s">
        <v>347</v>
      </c>
      <c r="E539" s="34">
        <v>79</v>
      </c>
      <c r="F539" s="34" t="s">
        <v>74</v>
      </c>
      <c r="G539" s="161"/>
    </row>
    <row r="540" spans="1:7" s="139" customFormat="1" x14ac:dyDescent="0.25">
      <c r="A540" s="16">
        <v>522</v>
      </c>
      <c r="B540" s="104" t="s">
        <v>1347</v>
      </c>
      <c r="C540" s="104" t="s">
        <v>80</v>
      </c>
      <c r="D540" s="144" t="s">
        <v>59</v>
      </c>
      <c r="E540" s="34">
        <v>64</v>
      </c>
      <c r="F540" s="34" t="s">
        <v>74</v>
      </c>
      <c r="G540" s="155" t="s">
        <v>1245</v>
      </c>
    </row>
    <row r="541" spans="1:7" s="139" customFormat="1" x14ac:dyDescent="0.25">
      <c r="A541" s="16">
        <v>523</v>
      </c>
      <c r="B541" s="104" t="s">
        <v>1348</v>
      </c>
      <c r="C541" s="104" t="s">
        <v>569</v>
      </c>
      <c r="D541" s="144" t="s">
        <v>26</v>
      </c>
      <c r="E541" s="39">
        <v>79</v>
      </c>
      <c r="F541" s="34" t="s">
        <v>74</v>
      </c>
      <c r="G541" s="155" t="s">
        <v>1245</v>
      </c>
    </row>
    <row r="542" spans="1:7" s="139" customFormat="1" x14ac:dyDescent="0.25">
      <c r="A542" s="16">
        <v>524</v>
      </c>
      <c r="B542" s="104" t="s">
        <v>1349</v>
      </c>
      <c r="C542" s="104" t="s">
        <v>1350</v>
      </c>
      <c r="D542" s="144" t="s">
        <v>1351</v>
      </c>
      <c r="E542" s="39">
        <v>79</v>
      </c>
      <c r="F542" s="34" t="s">
        <v>74</v>
      </c>
      <c r="G542" s="162"/>
    </row>
    <row r="543" spans="1:7" s="139" customFormat="1" x14ac:dyDescent="0.25">
      <c r="A543" s="16">
        <v>525</v>
      </c>
      <c r="B543" s="104" t="s">
        <v>1352</v>
      </c>
      <c r="C543" s="104" t="s">
        <v>1353</v>
      </c>
      <c r="D543" s="144" t="s">
        <v>152</v>
      </c>
      <c r="E543" s="39">
        <v>75</v>
      </c>
      <c r="F543" s="39" t="s">
        <v>74</v>
      </c>
      <c r="G543" s="162"/>
    </row>
    <row r="544" spans="1:7" s="139" customFormat="1" x14ac:dyDescent="0.25">
      <c r="A544" s="16">
        <v>526</v>
      </c>
      <c r="B544" s="104" t="s">
        <v>1354</v>
      </c>
      <c r="C544" s="104" t="s">
        <v>91</v>
      </c>
      <c r="D544" s="144" t="s">
        <v>136</v>
      </c>
      <c r="E544" s="39">
        <v>75</v>
      </c>
      <c r="F544" s="39" t="s">
        <v>74</v>
      </c>
      <c r="G544" s="162"/>
    </row>
    <row r="545" spans="1:7" s="139" customFormat="1" x14ac:dyDescent="0.25">
      <c r="A545" s="16">
        <v>527</v>
      </c>
      <c r="B545" s="104" t="s">
        <v>1355</v>
      </c>
      <c r="C545" s="104" t="s">
        <v>102</v>
      </c>
      <c r="D545" s="144" t="s">
        <v>67</v>
      </c>
      <c r="E545" s="39">
        <v>73</v>
      </c>
      <c r="F545" s="39" t="s">
        <v>74</v>
      </c>
      <c r="G545" s="162"/>
    </row>
    <row r="546" spans="1:7" s="139" customFormat="1" x14ac:dyDescent="0.25">
      <c r="A546" s="16">
        <v>528</v>
      </c>
      <c r="B546" s="104" t="s">
        <v>1356</v>
      </c>
      <c r="C546" s="104" t="s">
        <v>1357</v>
      </c>
      <c r="D546" s="144" t="s">
        <v>111</v>
      </c>
      <c r="E546" s="34">
        <v>70</v>
      </c>
      <c r="F546" s="34" t="s">
        <v>74</v>
      </c>
      <c r="G546" s="161"/>
    </row>
    <row r="547" spans="1:7" s="139" customFormat="1" x14ac:dyDescent="0.25">
      <c r="A547" s="16">
        <v>529</v>
      </c>
      <c r="B547" s="104" t="s">
        <v>1358</v>
      </c>
      <c r="C547" s="104" t="s">
        <v>1359</v>
      </c>
      <c r="D547" s="144" t="s">
        <v>365</v>
      </c>
      <c r="E547" s="39">
        <v>68</v>
      </c>
      <c r="F547" s="34" t="s">
        <v>74</v>
      </c>
      <c r="G547" s="161"/>
    </row>
    <row r="548" spans="1:7" s="139" customFormat="1" x14ac:dyDescent="0.25">
      <c r="A548" s="16">
        <v>530</v>
      </c>
      <c r="B548" s="104" t="s">
        <v>1360</v>
      </c>
      <c r="C548" s="104" t="s">
        <v>317</v>
      </c>
      <c r="D548" s="144" t="s">
        <v>131</v>
      </c>
      <c r="E548" s="39">
        <v>67</v>
      </c>
      <c r="F548" s="34" t="s">
        <v>74</v>
      </c>
      <c r="G548" s="162"/>
    </row>
    <row r="549" spans="1:7" s="139" customFormat="1" x14ac:dyDescent="0.25">
      <c r="A549" s="16">
        <v>531</v>
      </c>
      <c r="B549" s="104" t="s">
        <v>1361</v>
      </c>
      <c r="C549" s="104" t="s">
        <v>1362</v>
      </c>
      <c r="D549" s="144" t="s">
        <v>30</v>
      </c>
      <c r="E549" s="34">
        <v>64</v>
      </c>
      <c r="F549" s="34" t="s">
        <v>107</v>
      </c>
      <c r="G549" s="153" t="s">
        <v>75</v>
      </c>
    </row>
    <row r="550" spans="1:7" s="139" customFormat="1" x14ac:dyDescent="0.25">
      <c r="A550" s="16">
        <v>532</v>
      </c>
      <c r="B550" s="104" t="s">
        <v>1363</v>
      </c>
      <c r="C550" s="104" t="s">
        <v>145</v>
      </c>
      <c r="D550" s="144" t="s">
        <v>36</v>
      </c>
      <c r="E550" s="34">
        <v>64</v>
      </c>
      <c r="F550" s="34" t="s">
        <v>107</v>
      </c>
      <c r="G550" s="148" t="s">
        <v>1364</v>
      </c>
    </row>
    <row r="551" spans="1:7" s="139" customFormat="1" x14ac:dyDescent="0.25">
      <c r="A551" s="16">
        <v>533</v>
      </c>
      <c r="B551" s="104" t="s">
        <v>1365</v>
      </c>
      <c r="C551" s="104" t="s">
        <v>1366</v>
      </c>
      <c r="D551" s="144" t="s">
        <v>271</v>
      </c>
      <c r="E551" s="39">
        <v>64</v>
      </c>
      <c r="F551" s="34" t="s">
        <v>107</v>
      </c>
      <c r="G551" s="148" t="s">
        <v>75</v>
      </c>
    </row>
    <row r="552" spans="1:7" s="139" customFormat="1" x14ac:dyDescent="0.25">
      <c r="A552" s="16">
        <v>534</v>
      </c>
      <c r="B552" s="104" t="s">
        <v>1367</v>
      </c>
      <c r="C552" s="104" t="s">
        <v>1368</v>
      </c>
      <c r="D552" s="144" t="s">
        <v>25</v>
      </c>
      <c r="E552" s="39">
        <v>64</v>
      </c>
      <c r="F552" s="34" t="s">
        <v>107</v>
      </c>
      <c r="G552" s="149" t="s">
        <v>125</v>
      </c>
    </row>
    <row r="553" spans="1:7" s="139" customFormat="1" x14ac:dyDescent="0.25">
      <c r="A553" s="16">
        <v>535</v>
      </c>
      <c r="B553" s="104" t="s">
        <v>1370</v>
      </c>
      <c r="C553" s="104" t="s">
        <v>19</v>
      </c>
      <c r="D553" s="144" t="s">
        <v>45</v>
      </c>
      <c r="E553" s="34">
        <v>63</v>
      </c>
      <c r="F553" s="34" t="s">
        <v>107</v>
      </c>
      <c r="G553" s="153" t="s">
        <v>75</v>
      </c>
    </row>
    <row r="554" spans="1:7" s="139" customFormat="1" x14ac:dyDescent="0.25">
      <c r="A554" s="16">
        <v>536</v>
      </c>
      <c r="B554" s="104" t="s">
        <v>1371</v>
      </c>
      <c r="C554" s="104" t="s">
        <v>1372</v>
      </c>
      <c r="D554" s="144" t="s">
        <v>307</v>
      </c>
      <c r="E554" s="39">
        <v>55</v>
      </c>
      <c r="F554" s="34" t="s">
        <v>107</v>
      </c>
      <c r="G554" s="148" t="s">
        <v>75</v>
      </c>
    </row>
    <row r="555" spans="1:7" s="139" customFormat="1" x14ac:dyDescent="0.25">
      <c r="A555" s="16">
        <v>537</v>
      </c>
      <c r="B555" s="104" t="s">
        <v>1373</v>
      </c>
      <c r="C555" s="104" t="s">
        <v>1374</v>
      </c>
      <c r="D555" s="144" t="s">
        <v>168</v>
      </c>
      <c r="E555" s="39">
        <v>51</v>
      </c>
      <c r="F555" s="34" t="s">
        <v>107</v>
      </c>
      <c r="G555" s="149" t="s">
        <v>1369</v>
      </c>
    </row>
    <row r="556" spans="1:7" s="139" customFormat="1" x14ac:dyDescent="0.25">
      <c r="A556" s="16">
        <v>538</v>
      </c>
      <c r="B556" s="104" t="s">
        <v>1375</v>
      </c>
      <c r="C556" s="104" t="s">
        <v>52</v>
      </c>
      <c r="D556" s="144" t="s">
        <v>12</v>
      </c>
      <c r="E556" s="39">
        <v>51</v>
      </c>
      <c r="F556" s="34" t="s">
        <v>107</v>
      </c>
      <c r="G556" s="148" t="s">
        <v>75</v>
      </c>
    </row>
    <row r="557" spans="1:7" s="139" customFormat="1" x14ac:dyDescent="0.25">
      <c r="A557" s="34"/>
      <c r="B557" s="150" t="s">
        <v>1376</v>
      </c>
      <c r="C557" s="101"/>
      <c r="D557" s="144"/>
      <c r="E557" s="34"/>
      <c r="F557" s="34"/>
      <c r="G557" s="145"/>
    </row>
    <row r="558" spans="1:7" s="139" customFormat="1" x14ac:dyDescent="0.25">
      <c r="A558" s="130">
        <v>539</v>
      </c>
      <c r="B558" s="46" t="s">
        <v>1377</v>
      </c>
      <c r="C558" s="121" t="s">
        <v>1378</v>
      </c>
      <c r="D558" s="163" t="s">
        <v>347</v>
      </c>
      <c r="E558" s="164">
        <v>97</v>
      </c>
      <c r="F558" s="76" t="s">
        <v>79</v>
      </c>
      <c r="G558" s="153"/>
    </row>
    <row r="559" spans="1:7" s="139" customFormat="1" x14ac:dyDescent="0.25">
      <c r="A559" s="165">
        <v>540</v>
      </c>
      <c r="B559" s="46" t="s">
        <v>1379</v>
      </c>
      <c r="C559" s="121" t="s">
        <v>279</v>
      </c>
      <c r="D559" s="163" t="s">
        <v>1380</v>
      </c>
      <c r="E559" s="46">
        <v>96</v>
      </c>
      <c r="F559" s="76" t="s">
        <v>79</v>
      </c>
      <c r="G559" s="153"/>
    </row>
    <row r="560" spans="1:7" s="139" customFormat="1" x14ac:dyDescent="0.25">
      <c r="A560" s="130">
        <v>541</v>
      </c>
      <c r="B560" s="46" t="s">
        <v>1381</v>
      </c>
      <c r="C560" s="121" t="s">
        <v>1382</v>
      </c>
      <c r="D560" s="163" t="s">
        <v>1383</v>
      </c>
      <c r="E560" s="164">
        <v>95</v>
      </c>
      <c r="F560" s="76" t="s">
        <v>79</v>
      </c>
      <c r="G560" s="153"/>
    </row>
    <row r="561" spans="1:7" s="139" customFormat="1" x14ac:dyDescent="0.25">
      <c r="A561" s="165">
        <v>542</v>
      </c>
      <c r="B561" s="46" t="s">
        <v>1384</v>
      </c>
      <c r="C561" s="121" t="s">
        <v>91</v>
      </c>
      <c r="D561" s="163" t="s">
        <v>28</v>
      </c>
      <c r="E561" s="46">
        <v>94</v>
      </c>
      <c r="F561" s="76" t="s">
        <v>79</v>
      </c>
      <c r="G561" s="153"/>
    </row>
    <row r="562" spans="1:7" s="139" customFormat="1" x14ac:dyDescent="0.25">
      <c r="A562" s="130">
        <v>543</v>
      </c>
      <c r="B562" s="46" t="s">
        <v>1385</v>
      </c>
      <c r="C562" s="121" t="s">
        <v>546</v>
      </c>
      <c r="D562" s="163" t="s">
        <v>9</v>
      </c>
      <c r="E562" s="46">
        <v>94</v>
      </c>
      <c r="F562" s="76" t="s">
        <v>79</v>
      </c>
      <c r="G562" s="146"/>
    </row>
    <row r="563" spans="1:7" s="139" customFormat="1" x14ac:dyDescent="0.25">
      <c r="A563" s="165">
        <v>544</v>
      </c>
      <c r="B563" s="46" t="s">
        <v>1386</v>
      </c>
      <c r="C563" s="121" t="s">
        <v>83</v>
      </c>
      <c r="D563" s="163" t="s">
        <v>8</v>
      </c>
      <c r="E563" s="164">
        <v>92</v>
      </c>
      <c r="F563" s="76" t="s">
        <v>79</v>
      </c>
      <c r="G563" s="153"/>
    </row>
    <row r="564" spans="1:7" s="139" customFormat="1" x14ac:dyDescent="0.25">
      <c r="A564" s="130">
        <v>545</v>
      </c>
      <c r="B564" s="46" t="s">
        <v>1387</v>
      </c>
      <c r="C564" s="121" t="s">
        <v>138</v>
      </c>
      <c r="D564" s="163" t="s">
        <v>9</v>
      </c>
      <c r="E564" s="164">
        <v>92</v>
      </c>
      <c r="F564" s="39" t="s">
        <v>79</v>
      </c>
      <c r="G564" s="146"/>
    </row>
    <row r="565" spans="1:7" s="139" customFormat="1" x14ac:dyDescent="0.25">
      <c r="A565" s="165">
        <v>546</v>
      </c>
      <c r="B565" s="46" t="s">
        <v>1388</v>
      </c>
      <c r="C565" s="121" t="s">
        <v>340</v>
      </c>
      <c r="D565" s="163" t="s">
        <v>211</v>
      </c>
      <c r="E565" s="46">
        <v>91</v>
      </c>
      <c r="F565" s="39" t="s">
        <v>79</v>
      </c>
      <c r="G565" s="146"/>
    </row>
    <row r="566" spans="1:7" s="139" customFormat="1" x14ac:dyDescent="0.25">
      <c r="A566" s="130">
        <v>547</v>
      </c>
      <c r="B566" s="46" t="s">
        <v>1389</v>
      </c>
      <c r="C566" s="121" t="s">
        <v>1390</v>
      </c>
      <c r="D566" s="163" t="s">
        <v>65</v>
      </c>
      <c r="E566" s="46">
        <v>90</v>
      </c>
      <c r="F566" s="39" t="s">
        <v>79</v>
      </c>
      <c r="G566" s="146"/>
    </row>
    <row r="567" spans="1:7" s="139" customFormat="1" ht="17.25" customHeight="1" x14ac:dyDescent="0.25">
      <c r="A567" s="165">
        <v>548</v>
      </c>
      <c r="B567" s="46" t="s">
        <v>1391</v>
      </c>
      <c r="C567" s="121" t="s">
        <v>1392</v>
      </c>
      <c r="D567" s="163" t="s">
        <v>55</v>
      </c>
      <c r="E567" s="164">
        <v>89</v>
      </c>
      <c r="F567" s="76" t="s">
        <v>32</v>
      </c>
      <c r="G567" s="153"/>
    </row>
    <row r="568" spans="1:7" s="139" customFormat="1" ht="17.25" customHeight="1" x14ac:dyDescent="0.25">
      <c r="A568" s="130">
        <v>549</v>
      </c>
      <c r="B568" s="46" t="s">
        <v>1394</v>
      </c>
      <c r="C568" s="121" t="s">
        <v>1395</v>
      </c>
      <c r="D568" s="163" t="s">
        <v>59</v>
      </c>
      <c r="E568" s="46">
        <v>88</v>
      </c>
      <c r="F568" s="76" t="s">
        <v>32</v>
      </c>
      <c r="G568" s="153"/>
    </row>
    <row r="569" spans="1:7" s="139" customFormat="1" ht="17.25" customHeight="1" x14ac:dyDescent="0.25">
      <c r="A569" s="165">
        <v>550</v>
      </c>
      <c r="B569" s="46" t="s">
        <v>1396</v>
      </c>
      <c r="C569" s="121" t="s">
        <v>489</v>
      </c>
      <c r="D569" s="163" t="s">
        <v>12</v>
      </c>
      <c r="E569" s="164">
        <v>88</v>
      </c>
      <c r="F569" s="76" t="s">
        <v>32</v>
      </c>
      <c r="G569" s="146"/>
    </row>
    <row r="570" spans="1:7" s="139" customFormat="1" ht="17.25" customHeight="1" x14ac:dyDescent="0.25">
      <c r="A570" s="130">
        <v>551</v>
      </c>
      <c r="B570" s="46" t="s">
        <v>1397</v>
      </c>
      <c r="C570" s="121" t="s">
        <v>1398</v>
      </c>
      <c r="D570" s="163" t="s">
        <v>1399</v>
      </c>
      <c r="E570" s="46">
        <v>88</v>
      </c>
      <c r="F570" s="39" t="s">
        <v>32</v>
      </c>
      <c r="G570" s="146"/>
    </row>
    <row r="571" spans="1:7" s="139" customFormat="1" ht="17.25" customHeight="1" x14ac:dyDescent="0.25">
      <c r="A571" s="165">
        <v>552</v>
      </c>
      <c r="B571" s="46" t="s">
        <v>1400</v>
      </c>
      <c r="C571" s="121" t="s">
        <v>163</v>
      </c>
      <c r="D571" s="163" t="s">
        <v>59</v>
      </c>
      <c r="E571" s="164">
        <v>86</v>
      </c>
      <c r="F571" s="76" t="s">
        <v>32</v>
      </c>
      <c r="G571" s="153"/>
    </row>
    <row r="572" spans="1:7" s="139" customFormat="1" ht="17.25" customHeight="1" x14ac:dyDescent="0.25">
      <c r="A572" s="130">
        <v>553</v>
      </c>
      <c r="B572" s="46" t="s">
        <v>1401</v>
      </c>
      <c r="C572" s="121" t="s">
        <v>19</v>
      </c>
      <c r="D572" s="163" t="s">
        <v>111</v>
      </c>
      <c r="E572" s="164">
        <v>86</v>
      </c>
      <c r="F572" s="39" t="s">
        <v>32</v>
      </c>
      <c r="G572" s="146"/>
    </row>
    <row r="573" spans="1:7" s="139" customFormat="1" ht="17.25" customHeight="1" x14ac:dyDescent="0.25">
      <c r="A573" s="165">
        <v>554</v>
      </c>
      <c r="B573" s="166" t="s">
        <v>1402</v>
      </c>
      <c r="C573" s="167" t="s">
        <v>453</v>
      </c>
      <c r="D573" s="168" t="s">
        <v>140</v>
      </c>
      <c r="E573" s="164">
        <v>86</v>
      </c>
      <c r="F573" s="76" t="s">
        <v>32</v>
      </c>
      <c r="G573" s="146"/>
    </row>
    <row r="574" spans="1:7" s="139" customFormat="1" ht="17.25" customHeight="1" x14ac:dyDescent="0.25">
      <c r="A574" s="130">
        <v>555</v>
      </c>
      <c r="B574" s="17" t="s">
        <v>1403</v>
      </c>
      <c r="C574" s="18" t="s">
        <v>1404</v>
      </c>
      <c r="D574" s="169" t="s">
        <v>147</v>
      </c>
      <c r="E574" s="17">
        <v>85</v>
      </c>
      <c r="F574" s="16" t="s">
        <v>32</v>
      </c>
      <c r="G574" s="170"/>
    </row>
    <row r="575" spans="1:7" s="139" customFormat="1" ht="17.25" customHeight="1" x14ac:dyDescent="0.25">
      <c r="A575" s="165">
        <v>556</v>
      </c>
      <c r="B575" s="46" t="s">
        <v>1405</v>
      </c>
      <c r="C575" s="121" t="s">
        <v>19</v>
      </c>
      <c r="D575" s="163" t="s">
        <v>49</v>
      </c>
      <c r="E575" s="46">
        <v>85</v>
      </c>
      <c r="F575" s="76" t="s">
        <v>32</v>
      </c>
      <c r="G575" s="153"/>
    </row>
    <row r="576" spans="1:7" s="139" customFormat="1" ht="17.25" customHeight="1" x14ac:dyDescent="0.25">
      <c r="A576" s="130">
        <v>557</v>
      </c>
      <c r="B576" s="46" t="s">
        <v>1406</v>
      </c>
      <c r="C576" s="121" t="s">
        <v>912</v>
      </c>
      <c r="D576" s="163" t="s">
        <v>111</v>
      </c>
      <c r="E576" s="46">
        <v>85</v>
      </c>
      <c r="F576" s="39" t="s">
        <v>32</v>
      </c>
      <c r="G576" s="146"/>
    </row>
    <row r="577" spans="1:7" s="139" customFormat="1" ht="17.25" customHeight="1" x14ac:dyDescent="0.25">
      <c r="A577" s="165">
        <v>558</v>
      </c>
      <c r="B577" s="46" t="s">
        <v>1407</v>
      </c>
      <c r="C577" s="121" t="s">
        <v>48</v>
      </c>
      <c r="D577" s="163" t="s">
        <v>168</v>
      </c>
      <c r="E577" s="164">
        <v>84</v>
      </c>
      <c r="F577" s="39" t="s">
        <v>32</v>
      </c>
      <c r="G577" s="146"/>
    </row>
    <row r="578" spans="1:7" s="139" customFormat="1" ht="17.25" customHeight="1" x14ac:dyDescent="0.25">
      <c r="A578" s="130">
        <v>559</v>
      </c>
      <c r="B578" s="46" t="s">
        <v>1408</v>
      </c>
      <c r="C578" s="121" t="s">
        <v>547</v>
      </c>
      <c r="D578" s="163" t="s">
        <v>41</v>
      </c>
      <c r="E578" s="46">
        <v>83</v>
      </c>
      <c r="F578" s="76" t="s">
        <v>32</v>
      </c>
      <c r="G578" s="153"/>
    </row>
    <row r="579" spans="1:7" s="139" customFormat="1" ht="17.25" customHeight="1" x14ac:dyDescent="0.25">
      <c r="A579" s="165">
        <v>560</v>
      </c>
      <c r="B579" s="46" t="s">
        <v>1409</v>
      </c>
      <c r="C579" s="121" t="s">
        <v>71</v>
      </c>
      <c r="D579" s="163" t="s">
        <v>109</v>
      </c>
      <c r="E579" s="164">
        <v>83</v>
      </c>
      <c r="F579" s="39" t="s">
        <v>32</v>
      </c>
      <c r="G579" s="146"/>
    </row>
    <row r="580" spans="1:7" s="139" customFormat="1" ht="17.25" customHeight="1" x14ac:dyDescent="0.25">
      <c r="A580" s="130">
        <v>561</v>
      </c>
      <c r="B580" s="46" t="s">
        <v>1410</v>
      </c>
      <c r="C580" s="121" t="s">
        <v>1411</v>
      </c>
      <c r="D580" s="163" t="s">
        <v>7</v>
      </c>
      <c r="E580" s="164">
        <v>82</v>
      </c>
      <c r="F580" s="76" t="s">
        <v>32</v>
      </c>
      <c r="G580" s="153"/>
    </row>
    <row r="581" spans="1:7" s="139" customFormat="1" ht="17.25" customHeight="1" x14ac:dyDescent="0.25">
      <c r="A581" s="165">
        <v>562</v>
      </c>
      <c r="B581" s="46" t="s">
        <v>1412</v>
      </c>
      <c r="C581" s="121" t="s">
        <v>1413</v>
      </c>
      <c r="D581" s="163" t="s">
        <v>7</v>
      </c>
      <c r="E581" s="46">
        <v>82</v>
      </c>
      <c r="F581" s="76" t="s">
        <v>32</v>
      </c>
      <c r="G581" s="153"/>
    </row>
    <row r="582" spans="1:7" s="139" customFormat="1" ht="17.25" customHeight="1" x14ac:dyDescent="0.25">
      <c r="A582" s="130">
        <v>563</v>
      </c>
      <c r="B582" s="46" t="s">
        <v>1414</v>
      </c>
      <c r="C582" s="121" t="s">
        <v>1415</v>
      </c>
      <c r="D582" s="163" t="s">
        <v>22</v>
      </c>
      <c r="E582" s="164">
        <v>82</v>
      </c>
      <c r="F582" s="76" t="s">
        <v>32</v>
      </c>
      <c r="G582" s="153"/>
    </row>
    <row r="583" spans="1:7" s="139" customFormat="1" ht="17.25" customHeight="1" x14ac:dyDescent="0.25">
      <c r="A583" s="165">
        <v>564</v>
      </c>
      <c r="B583" s="17" t="s">
        <v>1416</v>
      </c>
      <c r="C583" s="18" t="s">
        <v>291</v>
      </c>
      <c r="D583" s="169" t="s">
        <v>9</v>
      </c>
      <c r="E583" s="171">
        <v>82</v>
      </c>
      <c r="F583" s="16" t="s">
        <v>32</v>
      </c>
      <c r="G583" s="170"/>
    </row>
    <row r="584" spans="1:7" s="139" customFormat="1" ht="17.25" customHeight="1" x14ac:dyDescent="0.25">
      <c r="A584" s="130">
        <v>565</v>
      </c>
      <c r="B584" s="46" t="s">
        <v>1417</v>
      </c>
      <c r="C584" s="121" t="s">
        <v>1418</v>
      </c>
      <c r="D584" s="163" t="s">
        <v>65</v>
      </c>
      <c r="E584" s="164">
        <v>82</v>
      </c>
      <c r="F584" s="39" t="s">
        <v>32</v>
      </c>
      <c r="G584" s="146"/>
    </row>
    <row r="585" spans="1:7" s="139" customFormat="1" ht="17.25" customHeight="1" x14ac:dyDescent="0.25">
      <c r="A585" s="165">
        <v>566</v>
      </c>
      <c r="B585" s="46" t="s">
        <v>1419</v>
      </c>
      <c r="C585" s="121" t="s">
        <v>1420</v>
      </c>
      <c r="D585" s="163" t="s">
        <v>6</v>
      </c>
      <c r="E585" s="164">
        <v>82</v>
      </c>
      <c r="F585" s="76" t="s">
        <v>32</v>
      </c>
      <c r="G585" s="146"/>
    </row>
    <row r="586" spans="1:7" s="139" customFormat="1" ht="17.25" customHeight="1" x14ac:dyDescent="0.25">
      <c r="A586" s="130">
        <v>567</v>
      </c>
      <c r="B586" s="46" t="s">
        <v>1421</v>
      </c>
      <c r="C586" s="121" t="s">
        <v>1422</v>
      </c>
      <c r="D586" s="163" t="s">
        <v>36</v>
      </c>
      <c r="E586" s="164">
        <v>80</v>
      </c>
      <c r="F586" s="76" t="s">
        <v>32</v>
      </c>
      <c r="G586" s="153"/>
    </row>
    <row r="587" spans="1:7" s="139" customFormat="1" ht="17.25" customHeight="1" x14ac:dyDescent="0.25">
      <c r="A587" s="165">
        <v>568</v>
      </c>
      <c r="B587" s="46" t="s">
        <v>1423</v>
      </c>
      <c r="C587" s="121" t="s">
        <v>1424</v>
      </c>
      <c r="D587" s="163" t="s">
        <v>264</v>
      </c>
      <c r="E587" s="46">
        <v>80</v>
      </c>
      <c r="F587" s="39" t="s">
        <v>32</v>
      </c>
      <c r="G587" s="146"/>
    </row>
    <row r="588" spans="1:7" s="139" customFormat="1" ht="17.25" customHeight="1" x14ac:dyDescent="0.25">
      <c r="A588" s="130">
        <v>569</v>
      </c>
      <c r="B588" s="46" t="s">
        <v>1425</v>
      </c>
      <c r="C588" s="121" t="s">
        <v>254</v>
      </c>
      <c r="D588" s="163" t="s">
        <v>67</v>
      </c>
      <c r="E588" s="164">
        <v>80</v>
      </c>
      <c r="F588" s="76" t="s">
        <v>32</v>
      </c>
      <c r="G588" s="146"/>
    </row>
    <row r="589" spans="1:7" s="139" customFormat="1" ht="17.25" customHeight="1" x14ac:dyDescent="0.25">
      <c r="A589" s="165">
        <v>570</v>
      </c>
      <c r="B589" s="17" t="s">
        <v>1426</v>
      </c>
      <c r="C589" s="18" t="s">
        <v>1427</v>
      </c>
      <c r="D589" s="169" t="s">
        <v>69</v>
      </c>
      <c r="E589" s="16">
        <v>80</v>
      </c>
      <c r="F589" s="16" t="s">
        <v>32</v>
      </c>
      <c r="G589" s="170"/>
    </row>
    <row r="590" spans="1:7" s="139" customFormat="1" ht="17.25" customHeight="1" x14ac:dyDescent="0.25">
      <c r="A590" s="130">
        <v>571</v>
      </c>
      <c r="B590" s="46" t="s">
        <v>1428</v>
      </c>
      <c r="C590" s="121" t="s">
        <v>1429</v>
      </c>
      <c r="D590" s="163" t="s">
        <v>69</v>
      </c>
      <c r="E590" s="46">
        <v>80</v>
      </c>
      <c r="F590" s="76" t="s">
        <v>32</v>
      </c>
      <c r="G590" s="146"/>
    </row>
    <row r="591" spans="1:7" s="139" customFormat="1" x14ac:dyDescent="0.25">
      <c r="A591" s="165">
        <v>572</v>
      </c>
      <c r="B591" s="46" t="s">
        <v>1430</v>
      </c>
      <c r="C591" s="121" t="s">
        <v>1431</v>
      </c>
      <c r="D591" s="163" t="s">
        <v>536</v>
      </c>
      <c r="E591" s="164">
        <v>79</v>
      </c>
      <c r="F591" s="76" t="s">
        <v>74</v>
      </c>
      <c r="G591" s="153"/>
    </row>
    <row r="592" spans="1:7" s="139" customFormat="1" x14ac:dyDescent="0.25">
      <c r="A592" s="130">
        <v>573</v>
      </c>
      <c r="B592" s="17" t="s">
        <v>1432</v>
      </c>
      <c r="C592" s="18" t="s">
        <v>170</v>
      </c>
      <c r="D592" s="169" t="s">
        <v>15</v>
      </c>
      <c r="E592" s="171">
        <v>79</v>
      </c>
      <c r="F592" s="16" t="s">
        <v>74</v>
      </c>
      <c r="G592" s="170"/>
    </row>
    <row r="593" spans="1:7" s="139" customFormat="1" x14ac:dyDescent="0.25">
      <c r="A593" s="165">
        <v>574</v>
      </c>
      <c r="B593" s="46" t="s">
        <v>1433</v>
      </c>
      <c r="C593" s="121" t="s">
        <v>337</v>
      </c>
      <c r="D593" s="163" t="s">
        <v>22</v>
      </c>
      <c r="E593" s="46">
        <v>78</v>
      </c>
      <c r="F593" s="76" t="s">
        <v>74</v>
      </c>
      <c r="G593" s="153"/>
    </row>
    <row r="594" spans="1:7" s="139" customFormat="1" x14ac:dyDescent="0.25">
      <c r="A594" s="130">
        <v>575</v>
      </c>
      <c r="B594" s="17" t="s">
        <v>1434</v>
      </c>
      <c r="C594" s="18" t="s">
        <v>144</v>
      </c>
      <c r="D594" s="169" t="s">
        <v>22</v>
      </c>
      <c r="E594" s="171">
        <v>76</v>
      </c>
      <c r="F594" s="16" t="s">
        <v>74</v>
      </c>
      <c r="G594" s="170"/>
    </row>
    <row r="595" spans="1:7" s="139" customFormat="1" x14ac:dyDescent="0.25">
      <c r="A595" s="165">
        <v>576</v>
      </c>
      <c r="B595" s="46" t="s">
        <v>1435</v>
      </c>
      <c r="C595" s="121" t="s">
        <v>80</v>
      </c>
      <c r="D595" s="163" t="s">
        <v>10</v>
      </c>
      <c r="E595" s="164">
        <v>76</v>
      </c>
      <c r="F595" s="39" t="s">
        <v>74</v>
      </c>
      <c r="G595" s="146"/>
    </row>
    <row r="596" spans="1:7" s="139" customFormat="1" x14ac:dyDescent="0.25">
      <c r="A596" s="130">
        <v>577</v>
      </c>
      <c r="B596" s="46" t="s">
        <v>1436</v>
      </c>
      <c r="C596" s="121" t="s">
        <v>71</v>
      </c>
      <c r="D596" s="163" t="s">
        <v>187</v>
      </c>
      <c r="E596" s="164">
        <v>75</v>
      </c>
      <c r="F596" s="39" t="s">
        <v>74</v>
      </c>
      <c r="G596" s="146"/>
    </row>
    <row r="597" spans="1:7" s="139" customFormat="1" x14ac:dyDescent="0.25">
      <c r="A597" s="165">
        <v>578</v>
      </c>
      <c r="B597" s="17" t="s">
        <v>1437</v>
      </c>
      <c r="C597" s="18" t="s">
        <v>76</v>
      </c>
      <c r="D597" s="169" t="s">
        <v>36</v>
      </c>
      <c r="E597" s="171">
        <v>74</v>
      </c>
      <c r="F597" s="16" t="s">
        <v>74</v>
      </c>
      <c r="G597" s="170"/>
    </row>
    <row r="598" spans="1:7" s="139" customFormat="1" x14ac:dyDescent="0.25">
      <c r="A598" s="130">
        <v>579</v>
      </c>
      <c r="B598" s="46" t="s">
        <v>1438</v>
      </c>
      <c r="C598" s="121" t="s">
        <v>19</v>
      </c>
      <c r="D598" s="163" t="s">
        <v>67</v>
      </c>
      <c r="E598" s="164">
        <v>74</v>
      </c>
      <c r="F598" s="39" t="s">
        <v>74</v>
      </c>
      <c r="G598" s="146"/>
    </row>
    <row r="599" spans="1:7" s="139" customFormat="1" x14ac:dyDescent="0.25">
      <c r="A599" s="165">
        <v>580</v>
      </c>
      <c r="B599" s="46" t="s">
        <v>1439</v>
      </c>
      <c r="C599" s="121" t="s">
        <v>64</v>
      </c>
      <c r="D599" s="163" t="s">
        <v>136</v>
      </c>
      <c r="E599" s="164">
        <v>71</v>
      </c>
      <c r="F599" s="76" t="s">
        <v>74</v>
      </c>
      <c r="G599" s="146"/>
    </row>
    <row r="600" spans="1:7" s="139" customFormat="1" x14ac:dyDescent="0.25">
      <c r="A600" s="130">
        <v>581</v>
      </c>
      <c r="B600" s="46" t="s">
        <v>1440</v>
      </c>
      <c r="C600" s="121" t="s">
        <v>63</v>
      </c>
      <c r="D600" s="163" t="s">
        <v>12</v>
      </c>
      <c r="E600" s="164">
        <v>69</v>
      </c>
      <c r="F600" s="39" t="s">
        <v>74</v>
      </c>
      <c r="G600" s="146"/>
    </row>
    <row r="601" spans="1:7" s="139" customFormat="1" x14ac:dyDescent="0.25">
      <c r="A601" s="165">
        <v>582</v>
      </c>
      <c r="B601" s="46" t="s">
        <v>1441</v>
      </c>
      <c r="C601" s="121" t="s">
        <v>551</v>
      </c>
      <c r="D601" s="163" t="s">
        <v>178</v>
      </c>
      <c r="E601" s="171">
        <v>64</v>
      </c>
      <c r="F601" s="16" t="s">
        <v>107</v>
      </c>
      <c r="G601" s="170" t="s">
        <v>75</v>
      </c>
    </row>
    <row r="602" spans="1:7" s="139" customFormat="1" x14ac:dyDescent="0.25">
      <c r="A602" s="130">
        <v>583</v>
      </c>
      <c r="B602" s="46" t="s">
        <v>1442</v>
      </c>
      <c r="C602" s="121" t="s">
        <v>193</v>
      </c>
      <c r="D602" s="163" t="s">
        <v>9</v>
      </c>
      <c r="E602" s="171">
        <v>64</v>
      </c>
      <c r="F602" s="16" t="s">
        <v>107</v>
      </c>
      <c r="G602" s="170" t="s">
        <v>75</v>
      </c>
    </row>
    <row r="603" spans="1:7" s="139" customFormat="1" x14ac:dyDescent="0.25">
      <c r="A603" s="165">
        <v>584</v>
      </c>
      <c r="B603" s="46" t="s">
        <v>1443</v>
      </c>
      <c r="C603" s="121" t="s">
        <v>61</v>
      </c>
      <c r="D603" s="163" t="s">
        <v>66</v>
      </c>
      <c r="E603" s="171">
        <v>64</v>
      </c>
      <c r="F603" s="16" t="s">
        <v>107</v>
      </c>
      <c r="G603" s="170" t="s">
        <v>75</v>
      </c>
    </row>
    <row r="604" spans="1:7" s="139" customFormat="1" x14ac:dyDescent="0.25">
      <c r="A604" s="130">
        <v>585</v>
      </c>
      <c r="B604" s="17" t="s">
        <v>1444</v>
      </c>
      <c r="C604" s="18" t="s">
        <v>37</v>
      </c>
      <c r="D604" s="169" t="s">
        <v>36</v>
      </c>
      <c r="E604" s="171">
        <v>64</v>
      </c>
      <c r="F604" s="16" t="s">
        <v>107</v>
      </c>
      <c r="G604" s="170" t="s">
        <v>75</v>
      </c>
    </row>
    <row r="605" spans="1:7" s="139" customFormat="1" x14ac:dyDescent="0.25">
      <c r="A605" s="165">
        <v>586</v>
      </c>
      <c r="B605" s="46" t="s">
        <v>1445</v>
      </c>
      <c r="C605" s="121" t="s">
        <v>1446</v>
      </c>
      <c r="D605" s="163" t="s">
        <v>10</v>
      </c>
      <c r="E605" s="171">
        <v>64</v>
      </c>
      <c r="F605" s="16" t="s">
        <v>107</v>
      </c>
      <c r="G605" s="170" t="s">
        <v>75</v>
      </c>
    </row>
    <row r="606" spans="1:7" s="139" customFormat="1" x14ac:dyDescent="0.25">
      <c r="A606" s="130">
        <v>587</v>
      </c>
      <c r="B606" s="46" t="s">
        <v>1447</v>
      </c>
      <c r="C606" s="121" t="s">
        <v>212</v>
      </c>
      <c r="D606" s="163" t="s">
        <v>67</v>
      </c>
      <c r="E606" s="171">
        <v>64</v>
      </c>
      <c r="F606" s="16" t="s">
        <v>107</v>
      </c>
      <c r="G606" s="170" t="s">
        <v>75</v>
      </c>
    </row>
    <row r="607" spans="1:7" s="139" customFormat="1" x14ac:dyDescent="0.25">
      <c r="A607" s="165">
        <v>588</v>
      </c>
      <c r="B607" s="17" t="s">
        <v>1448</v>
      </c>
      <c r="C607" s="18" t="s">
        <v>272</v>
      </c>
      <c r="D607" s="169" t="s">
        <v>49</v>
      </c>
      <c r="E607" s="171">
        <v>64</v>
      </c>
      <c r="F607" s="16" t="s">
        <v>107</v>
      </c>
      <c r="G607" s="170" t="s">
        <v>75</v>
      </c>
    </row>
    <row r="608" spans="1:7" s="139" customFormat="1" x14ac:dyDescent="0.25">
      <c r="A608" s="130">
        <v>589</v>
      </c>
      <c r="B608" s="46" t="s">
        <v>1449</v>
      </c>
      <c r="C608" s="121" t="s">
        <v>19</v>
      </c>
      <c r="D608" s="163" t="s">
        <v>1450</v>
      </c>
      <c r="E608" s="46">
        <v>60</v>
      </c>
      <c r="F608" s="16" t="s">
        <v>107</v>
      </c>
      <c r="G608" s="146" t="s">
        <v>57</v>
      </c>
    </row>
    <row r="609" spans="1:7" s="139" customFormat="1" x14ac:dyDescent="0.25">
      <c r="A609" s="165">
        <v>590</v>
      </c>
      <c r="B609" s="46" t="s">
        <v>1451</v>
      </c>
      <c r="C609" s="121" t="s">
        <v>40</v>
      </c>
      <c r="D609" s="163" t="s">
        <v>67</v>
      </c>
      <c r="E609" s="164">
        <v>57</v>
      </c>
      <c r="F609" s="16" t="s">
        <v>107</v>
      </c>
      <c r="G609" s="146" t="s">
        <v>57</v>
      </c>
    </row>
    <row r="610" spans="1:7" s="139" customFormat="1" x14ac:dyDescent="0.25">
      <c r="A610" s="34"/>
      <c r="B610" s="53" t="s">
        <v>1452</v>
      </c>
      <c r="C610" s="101"/>
      <c r="D610" s="144"/>
      <c r="E610" s="46"/>
      <c r="F610" s="46"/>
      <c r="G610" s="145"/>
    </row>
    <row r="611" spans="1:7" s="139" customFormat="1" x14ac:dyDescent="0.25">
      <c r="A611" s="130">
        <v>591</v>
      </c>
      <c r="B611" s="172" t="s">
        <v>1453</v>
      </c>
      <c r="C611" s="172" t="s">
        <v>1454</v>
      </c>
      <c r="D611" s="173" t="s">
        <v>88</v>
      </c>
      <c r="E611" s="76">
        <v>98</v>
      </c>
      <c r="F611" s="44" t="s">
        <v>79</v>
      </c>
      <c r="G611" s="146"/>
    </row>
    <row r="612" spans="1:7" s="139" customFormat="1" x14ac:dyDescent="0.25">
      <c r="A612" s="130">
        <v>592</v>
      </c>
      <c r="B612" s="172" t="s">
        <v>1455</v>
      </c>
      <c r="C612" s="172" t="s">
        <v>1456</v>
      </c>
      <c r="D612" s="173" t="s">
        <v>65</v>
      </c>
      <c r="E612" s="39">
        <v>98</v>
      </c>
      <c r="F612" s="44" t="s">
        <v>79</v>
      </c>
      <c r="G612" s="146"/>
    </row>
    <row r="613" spans="1:7" s="139" customFormat="1" x14ac:dyDescent="0.25">
      <c r="A613" s="130">
        <v>593</v>
      </c>
      <c r="B613" s="172" t="s">
        <v>1457</v>
      </c>
      <c r="C613" s="172" t="s">
        <v>170</v>
      </c>
      <c r="D613" s="173" t="s">
        <v>49</v>
      </c>
      <c r="E613" s="76">
        <v>97</v>
      </c>
      <c r="F613" s="44" t="s">
        <v>79</v>
      </c>
      <c r="G613" s="153"/>
    </row>
    <row r="614" spans="1:7" s="139" customFormat="1" x14ac:dyDescent="0.25">
      <c r="A614" s="130">
        <v>594</v>
      </c>
      <c r="B614" s="172" t="s">
        <v>1458</v>
      </c>
      <c r="C614" s="172" t="s">
        <v>94</v>
      </c>
      <c r="D614" s="173" t="s">
        <v>10</v>
      </c>
      <c r="E614" s="39">
        <v>96</v>
      </c>
      <c r="F614" s="44" t="s">
        <v>79</v>
      </c>
      <c r="G614" s="146"/>
    </row>
    <row r="615" spans="1:7" s="139" customFormat="1" x14ac:dyDescent="0.25">
      <c r="A615" s="130">
        <v>595</v>
      </c>
      <c r="B615" s="172" t="s">
        <v>1459</v>
      </c>
      <c r="C615" s="172" t="s">
        <v>1460</v>
      </c>
      <c r="D615" s="173" t="s">
        <v>137</v>
      </c>
      <c r="E615" s="39">
        <v>95</v>
      </c>
      <c r="F615" s="41" t="s">
        <v>79</v>
      </c>
      <c r="G615" s="146"/>
    </row>
    <row r="616" spans="1:7" s="139" customFormat="1" x14ac:dyDescent="0.25">
      <c r="A616" s="130">
        <v>596</v>
      </c>
      <c r="B616" s="172" t="s">
        <v>1461</v>
      </c>
      <c r="C616" s="172" t="s">
        <v>52</v>
      </c>
      <c r="D616" s="173" t="s">
        <v>13</v>
      </c>
      <c r="E616" s="39">
        <v>94</v>
      </c>
      <c r="F616" s="44" t="s">
        <v>79</v>
      </c>
      <c r="G616" s="146"/>
    </row>
    <row r="617" spans="1:7" s="139" customFormat="1" x14ac:dyDescent="0.25">
      <c r="A617" s="130">
        <v>597</v>
      </c>
      <c r="B617" s="172" t="s">
        <v>1462</v>
      </c>
      <c r="C617" s="172" t="s">
        <v>1463</v>
      </c>
      <c r="D617" s="173" t="s">
        <v>49</v>
      </c>
      <c r="E617" s="76">
        <v>93</v>
      </c>
      <c r="F617" s="44" t="s">
        <v>79</v>
      </c>
      <c r="G617" s="153"/>
    </row>
    <row r="618" spans="1:7" s="139" customFormat="1" x14ac:dyDescent="0.25">
      <c r="A618" s="130">
        <v>598</v>
      </c>
      <c r="B618" s="172" t="s">
        <v>1464</v>
      </c>
      <c r="C618" s="172" t="s">
        <v>1465</v>
      </c>
      <c r="D618" s="173" t="s">
        <v>25</v>
      </c>
      <c r="E618" s="39">
        <v>92</v>
      </c>
      <c r="F618" s="44" t="s">
        <v>79</v>
      </c>
      <c r="G618" s="174"/>
    </row>
    <row r="619" spans="1:7" s="139" customFormat="1" x14ac:dyDescent="0.25">
      <c r="A619" s="130">
        <v>599</v>
      </c>
      <c r="B619" s="172" t="s">
        <v>1466</v>
      </c>
      <c r="C619" s="172" t="s">
        <v>105</v>
      </c>
      <c r="D619" s="173" t="s">
        <v>10</v>
      </c>
      <c r="E619" s="39">
        <v>91</v>
      </c>
      <c r="F619" s="44" t="s">
        <v>79</v>
      </c>
      <c r="G619" s="146"/>
    </row>
    <row r="620" spans="1:7" s="139" customFormat="1" x14ac:dyDescent="0.25">
      <c r="A620" s="130">
        <v>600</v>
      </c>
      <c r="B620" s="172" t="s">
        <v>1467</v>
      </c>
      <c r="C620" s="172" t="s">
        <v>423</v>
      </c>
      <c r="D620" s="173" t="s">
        <v>43</v>
      </c>
      <c r="E620" s="76">
        <v>90</v>
      </c>
      <c r="F620" s="44" t="s">
        <v>79</v>
      </c>
      <c r="G620" s="153"/>
    </row>
    <row r="621" spans="1:7" s="139" customFormat="1" x14ac:dyDescent="0.25">
      <c r="A621" s="130">
        <v>601</v>
      </c>
      <c r="B621" s="172" t="s">
        <v>1468</v>
      </c>
      <c r="C621" s="172" t="s">
        <v>165</v>
      </c>
      <c r="D621" s="173" t="s">
        <v>9</v>
      </c>
      <c r="E621" s="76">
        <v>90</v>
      </c>
      <c r="F621" s="44" t="s">
        <v>79</v>
      </c>
      <c r="G621" s="153"/>
    </row>
    <row r="622" spans="1:7" s="139" customFormat="1" x14ac:dyDescent="0.25">
      <c r="A622" s="130">
        <v>602</v>
      </c>
      <c r="B622" s="172" t="s">
        <v>1469</v>
      </c>
      <c r="C622" s="172" t="s">
        <v>19</v>
      </c>
      <c r="D622" s="173" t="s">
        <v>9</v>
      </c>
      <c r="E622" s="76">
        <v>90</v>
      </c>
      <c r="F622" s="44" t="s">
        <v>79</v>
      </c>
      <c r="G622" s="153"/>
    </row>
    <row r="623" spans="1:7" s="139" customFormat="1" x14ac:dyDescent="0.25">
      <c r="A623" s="130">
        <v>603</v>
      </c>
      <c r="B623" s="172" t="s">
        <v>1470</v>
      </c>
      <c r="C623" s="172" t="s">
        <v>717</v>
      </c>
      <c r="D623" s="173" t="s">
        <v>197</v>
      </c>
      <c r="E623" s="39">
        <v>90</v>
      </c>
      <c r="F623" s="41" t="s">
        <v>79</v>
      </c>
      <c r="G623" s="146"/>
    </row>
    <row r="624" spans="1:7" s="139" customFormat="1" x14ac:dyDescent="0.25">
      <c r="A624" s="130">
        <v>604</v>
      </c>
      <c r="B624" s="172" t="s">
        <v>1471</v>
      </c>
      <c r="C624" s="172" t="s">
        <v>1472</v>
      </c>
      <c r="D624" s="173" t="s">
        <v>67</v>
      </c>
      <c r="E624" s="39">
        <v>90</v>
      </c>
      <c r="F624" s="41" t="s">
        <v>79</v>
      </c>
      <c r="G624" s="146"/>
    </row>
    <row r="625" spans="1:7" s="139" customFormat="1" x14ac:dyDescent="0.25">
      <c r="A625" s="130">
        <v>605</v>
      </c>
      <c r="B625" s="172" t="s">
        <v>1473</v>
      </c>
      <c r="C625" s="172" t="s">
        <v>378</v>
      </c>
      <c r="D625" s="173" t="s">
        <v>67</v>
      </c>
      <c r="E625" s="39">
        <v>90</v>
      </c>
      <c r="F625" s="41" t="s">
        <v>79</v>
      </c>
      <c r="G625" s="146"/>
    </row>
    <row r="626" spans="1:7" s="139" customFormat="1" x14ac:dyDescent="0.25">
      <c r="A626" s="130">
        <v>606</v>
      </c>
      <c r="B626" s="172" t="s">
        <v>1474</v>
      </c>
      <c r="C626" s="172" t="s">
        <v>341</v>
      </c>
      <c r="D626" s="173" t="s">
        <v>25</v>
      </c>
      <c r="E626" s="41">
        <v>90</v>
      </c>
      <c r="F626" s="41" t="s">
        <v>79</v>
      </c>
      <c r="G626" s="174"/>
    </row>
    <row r="627" spans="1:7" s="139" customFormat="1" ht="17.25" customHeight="1" x14ac:dyDescent="0.25">
      <c r="A627" s="130">
        <v>607</v>
      </c>
      <c r="B627" s="172" t="s">
        <v>1475</v>
      </c>
      <c r="C627" s="172" t="s">
        <v>76</v>
      </c>
      <c r="D627" s="173" t="s">
        <v>36</v>
      </c>
      <c r="E627" s="76">
        <v>89</v>
      </c>
      <c r="F627" s="44" t="s">
        <v>32</v>
      </c>
      <c r="G627" s="153"/>
    </row>
    <row r="628" spans="1:7" s="139" customFormat="1" ht="17.25" customHeight="1" x14ac:dyDescent="0.25">
      <c r="A628" s="130">
        <v>608</v>
      </c>
      <c r="B628" s="172" t="s">
        <v>1476</v>
      </c>
      <c r="C628" s="172" t="s">
        <v>248</v>
      </c>
      <c r="D628" s="173" t="s">
        <v>15</v>
      </c>
      <c r="E628" s="76">
        <v>89</v>
      </c>
      <c r="F628" s="44" t="s">
        <v>1477</v>
      </c>
      <c r="G628" s="153"/>
    </row>
    <row r="629" spans="1:7" s="139" customFormat="1" ht="17.25" customHeight="1" x14ac:dyDescent="0.25">
      <c r="A629" s="130">
        <v>609</v>
      </c>
      <c r="B629" s="172" t="s">
        <v>1478</v>
      </c>
      <c r="C629" s="172" t="s">
        <v>254</v>
      </c>
      <c r="D629" s="173" t="s">
        <v>22</v>
      </c>
      <c r="E629" s="76">
        <v>89</v>
      </c>
      <c r="F629" s="44" t="s">
        <v>1477</v>
      </c>
      <c r="G629" s="153"/>
    </row>
    <row r="630" spans="1:7" s="139" customFormat="1" ht="17.25" customHeight="1" x14ac:dyDescent="0.25">
      <c r="A630" s="130">
        <v>610</v>
      </c>
      <c r="B630" s="172" t="s">
        <v>1479</v>
      </c>
      <c r="C630" s="172" t="s">
        <v>14</v>
      </c>
      <c r="D630" s="173" t="s">
        <v>13</v>
      </c>
      <c r="E630" s="39">
        <v>89</v>
      </c>
      <c r="F630" s="41" t="s">
        <v>32</v>
      </c>
      <c r="G630" s="146"/>
    </row>
    <row r="631" spans="1:7" s="139" customFormat="1" ht="17.25" customHeight="1" x14ac:dyDescent="0.25">
      <c r="A631" s="130">
        <v>611</v>
      </c>
      <c r="B631" s="172" t="s">
        <v>1480</v>
      </c>
      <c r="C631" s="172" t="s">
        <v>1205</v>
      </c>
      <c r="D631" s="173" t="s">
        <v>16</v>
      </c>
      <c r="E631" s="76">
        <v>88</v>
      </c>
      <c r="F631" s="44" t="s">
        <v>32</v>
      </c>
      <c r="G631" s="153"/>
    </row>
    <row r="632" spans="1:7" s="139" customFormat="1" ht="17.25" customHeight="1" x14ac:dyDescent="0.25">
      <c r="A632" s="130">
        <v>612</v>
      </c>
      <c r="B632" s="172" t="s">
        <v>1481</v>
      </c>
      <c r="C632" s="172" t="s">
        <v>1482</v>
      </c>
      <c r="D632" s="173" t="s">
        <v>9</v>
      </c>
      <c r="E632" s="76">
        <v>88</v>
      </c>
      <c r="F632" s="44" t="s">
        <v>32</v>
      </c>
      <c r="G632" s="153"/>
    </row>
    <row r="633" spans="1:7" s="139" customFormat="1" ht="17.25" customHeight="1" x14ac:dyDescent="0.25">
      <c r="A633" s="130">
        <v>613</v>
      </c>
      <c r="B633" s="172" t="s">
        <v>1483</v>
      </c>
      <c r="C633" s="172" t="s">
        <v>1484</v>
      </c>
      <c r="D633" s="173" t="s">
        <v>65</v>
      </c>
      <c r="E633" s="39">
        <v>88</v>
      </c>
      <c r="F633" s="44" t="s">
        <v>32</v>
      </c>
      <c r="G633" s="146"/>
    </row>
    <row r="634" spans="1:7" s="139" customFormat="1" ht="17.25" customHeight="1" x14ac:dyDescent="0.25">
      <c r="A634" s="130">
        <v>614</v>
      </c>
      <c r="B634" s="172" t="s">
        <v>1485</v>
      </c>
      <c r="C634" s="172" t="s">
        <v>1486</v>
      </c>
      <c r="D634" s="173" t="s">
        <v>136</v>
      </c>
      <c r="E634" s="39">
        <v>88</v>
      </c>
      <c r="F634" s="41" t="s">
        <v>32</v>
      </c>
      <c r="G634" s="146"/>
    </row>
    <row r="635" spans="1:7" s="139" customFormat="1" ht="17.25" customHeight="1" x14ac:dyDescent="0.25">
      <c r="A635" s="130">
        <v>615</v>
      </c>
      <c r="B635" s="172" t="s">
        <v>1487</v>
      </c>
      <c r="C635" s="172" t="s">
        <v>105</v>
      </c>
      <c r="D635" s="173" t="s">
        <v>435</v>
      </c>
      <c r="E635" s="41">
        <v>86</v>
      </c>
      <c r="F635" s="41" t="s">
        <v>1477</v>
      </c>
      <c r="G635" s="174"/>
    </row>
    <row r="636" spans="1:7" s="139" customFormat="1" ht="17.25" customHeight="1" x14ac:dyDescent="0.25">
      <c r="A636" s="130">
        <v>616</v>
      </c>
      <c r="B636" s="172" t="s">
        <v>1488</v>
      </c>
      <c r="C636" s="172" t="s">
        <v>1489</v>
      </c>
      <c r="D636" s="173" t="s">
        <v>36</v>
      </c>
      <c r="E636" s="76">
        <v>85</v>
      </c>
      <c r="F636" s="44" t="s">
        <v>32</v>
      </c>
      <c r="G636" s="153"/>
    </row>
    <row r="637" spans="1:7" s="139" customFormat="1" ht="17.25" customHeight="1" x14ac:dyDescent="0.25">
      <c r="A637" s="130">
        <v>617</v>
      </c>
      <c r="B637" s="172" t="s">
        <v>1490</v>
      </c>
      <c r="C637" s="172" t="s">
        <v>1491</v>
      </c>
      <c r="D637" s="173" t="s">
        <v>147</v>
      </c>
      <c r="E637" s="76">
        <v>85</v>
      </c>
      <c r="F637" s="44" t="s">
        <v>32</v>
      </c>
      <c r="G637" s="153"/>
    </row>
    <row r="638" spans="1:7" s="139" customFormat="1" ht="17.25" customHeight="1" x14ac:dyDescent="0.25">
      <c r="A638" s="130">
        <v>618</v>
      </c>
      <c r="B638" s="172" t="s">
        <v>1492</v>
      </c>
      <c r="C638" s="172" t="s">
        <v>175</v>
      </c>
      <c r="D638" s="173" t="s">
        <v>147</v>
      </c>
      <c r="E638" s="76">
        <v>85</v>
      </c>
      <c r="F638" s="44" t="s">
        <v>1477</v>
      </c>
      <c r="G638" s="153"/>
    </row>
    <row r="639" spans="1:7" s="139" customFormat="1" ht="17.25" customHeight="1" x14ac:dyDescent="0.25">
      <c r="A639" s="130">
        <v>619</v>
      </c>
      <c r="B639" s="121" t="s">
        <v>1493</v>
      </c>
      <c r="C639" s="172" t="s">
        <v>48</v>
      </c>
      <c r="D639" s="173" t="s">
        <v>22</v>
      </c>
      <c r="E639" s="76">
        <v>85</v>
      </c>
      <c r="F639" s="44" t="s">
        <v>1477</v>
      </c>
      <c r="G639" s="153"/>
    </row>
    <row r="640" spans="1:7" s="139" customFormat="1" ht="17.25" customHeight="1" x14ac:dyDescent="0.25">
      <c r="A640" s="130">
        <v>620</v>
      </c>
      <c r="B640" s="172" t="s">
        <v>1494</v>
      </c>
      <c r="C640" s="172" t="s">
        <v>223</v>
      </c>
      <c r="D640" s="173" t="s">
        <v>111</v>
      </c>
      <c r="E640" s="76">
        <v>85</v>
      </c>
      <c r="F640" s="44" t="s">
        <v>32</v>
      </c>
      <c r="G640" s="153"/>
    </row>
    <row r="641" spans="1:7" s="139" customFormat="1" ht="17.25" customHeight="1" x14ac:dyDescent="0.25">
      <c r="A641" s="130">
        <v>621</v>
      </c>
      <c r="B641" s="172" t="s">
        <v>1495</v>
      </c>
      <c r="C641" s="172" t="s">
        <v>1496</v>
      </c>
      <c r="D641" s="173" t="s">
        <v>9</v>
      </c>
      <c r="E641" s="76">
        <v>85</v>
      </c>
      <c r="F641" s="44" t="s">
        <v>1477</v>
      </c>
      <c r="G641" s="153"/>
    </row>
    <row r="642" spans="1:7" s="139" customFormat="1" ht="17.25" customHeight="1" x14ac:dyDescent="0.25">
      <c r="A642" s="130">
        <v>622</v>
      </c>
      <c r="B642" s="172" t="s">
        <v>1497</v>
      </c>
      <c r="C642" s="172" t="s">
        <v>1498</v>
      </c>
      <c r="D642" s="173" t="s">
        <v>23</v>
      </c>
      <c r="E642" s="39">
        <v>85</v>
      </c>
      <c r="F642" s="41" t="s">
        <v>1477</v>
      </c>
      <c r="G642" s="146"/>
    </row>
    <row r="643" spans="1:7" s="139" customFormat="1" ht="17.25" customHeight="1" x14ac:dyDescent="0.25">
      <c r="A643" s="130">
        <v>623</v>
      </c>
      <c r="B643" s="172" t="s">
        <v>1499</v>
      </c>
      <c r="C643" s="172" t="s">
        <v>1500</v>
      </c>
      <c r="D643" s="173" t="s">
        <v>27</v>
      </c>
      <c r="E643" s="76">
        <v>85</v>
      </c>
      <c r="F643" s="44" t="s">
        <v>32</v>
      </c>
      <c r="G643" s="146"/>
    </row>
    <row r="644" spans="1:7" s="139" customFormat="1" ht="17.25" customHeight="1" x14ac:dyDescent="0.25">
      <c r="A644" s="130">
        <v>624</v>
      </c>
      <c r="B644" s="172" t="s">
        <v>1501</v>
      </c>
      <c r="C644" s="172" t="s">
        <v>94</v>
      </c>
      <c r="D644" s="173" t="s">
        <v>1502</v>
      </c>
      <c r="E644" s="39">
        <v>85</v>
      </c>
      <c r="F644" s="41" t="s">
        <v>32</v>
      </c>
      <c r="G644" s="146"/>
    </row>
    <row r="645" spans="1:7" s="139" customFormat="1" ht="17.25" customHeight="1" x14ac:dyDescent="0.25">
      <c r="A645" s="130">
        <v>625</v>
      </c>
      <c r="B645" s="172" t="s">
        <v>1503</v>
      </c>
      <c r="C645" s="172" t="s">
        <v>1504</v>
      </c>
      <c r="D645" s="173" t="s">
        <v>12</v>
      </c>
      <c r="E645" s="39">
        <v>85</v>
      </c>
      <c r="F645" s="41" t="s">
        <v>32</v>
      </c>
      <c r="G645" s="146"/>
    </row>
    <row r="646" spans="1:7" s="139" customFormat="1" ht="17.25" customHeight="1" x14ac:dyDescent="0.25">
      <c r="A646" s="130">
        <v>626</v>
      </c>
      <c r="B646" s="172" t="s">
        <v>1505</v>
      </c>
      <c r="C646" s="172" t="s">
        <v>1506</v>
      </c>
      <c r="D646" s="173" t="s">
        <v>6</v>
      </c>
      <c r="E646" s="39">
        <v>85</v>
      </c>
      <c r="F646" s="41" t="s">
        <v>32</v>
      </c>
      <c r="G646" s="146"/>
    </row>
    <row r="647" spans="1:7" s="139" customFormat="1" ht="17.25" customHeight="1" x14ac:dyDescent="0.25">
      <c r="A647" s="130">
        <v>627</v>
      </c>
      <c r="B647" s="172" t="s">
        <v>1507</v>
      </c>
      <c r="C647" s="172" t="s">
        <v>19</v>
      </c>
      <c r="D647" s="173" t="s">
        <v>139</v>
      </c>
      <c r="E647" s="41">
        <v>85</v>
      </c>
      <c r="F647" s="41" t="s">
        <v>32</v>
      </c>
      <c r="G647" s="174"/>
    </row>
    <row r="648" spans="1:7" s="139" customFormat="1" ht="17.25" customHeight="1" x14ac:dyDescent="0.25">
      <c r="A648" s="130">
        <v>628</v>
      </c>
      <c r="B648" s="121" t="s">
        <v>1508</v>
      </c>
      <c r="C648" s="172" t="s">
        <v>38</v>
      </c>
      <c r="D648" s="173" t="s">
        <v>140</v>
      </c>
      <c r="E648" s="41">
        <v>85</v>
      </c>
      <c r="F648" s="41" t="s">
        <v>32</v>
      </c>
      <c r="G648" s="174"/>
    </row>
    <row r="649" spans="1:7" s="139" customFormat="1" ht="17.25" customHeight="1" x14ac:dyDescent="0.25">
      <c r="A649" s="130">
        <v>629</v>
      </c>
      <c r="B649" s="172" t="s">
        <v>1509</v>
      </c>
      <c r="C649" s="172" t="s">
        <v>250</v>
      </c>
      <c r="D649" s="173" t="s">
        <v>548</v>
      </c>
      <c r="E649" s="41">
        <v>85</v>
      </c>
      <c r="F649" s="41" t="s">
        <v>1477</v>
      </c>
      <c r="G649" s="174"/>
    </row>
    <row r="650" spans="1:7" s="139" customFormat="1" ht="17.25" customHeight="1" x14ac:dyDescent="0.25">
      <c r="A650" s="130">
        <v>630</v>
      </c>
      <c r="B650" s="172" t="s">
        <v>1510</v>
      </c>
      <c r="C650" s="172" t="s">
        <v>179</v>
      </c>
      <c r="D650" s="173" t="s">
        <v>180</v>
      </c>
      <c r="E650" s="39">
        <v>83</v>
      </c>
      <c r="F650" s="41" t="s">
        <v>32</v>
      </c>
      <c r="G650" s="146"/>
    </row>
    <row r="651" spans="1:7" s="139" customFormat="1" ht="17.25" customHeight="1" x14ac:dyDescent="0.25">
      <c r="A651" s="130">
        <v>631</v>
      </c>
      <c r="B651" s="172" t="s">
        <v>1511</v>
      </c>
      <c r="C651" s="172" t="s">
        <v>571</v>
      </c>
      <c r="D651" s="173" t="s">
        <v>67</v>
      </c>
      <c r="E651" s="39">
        <v>82</v>
      </c>
      <c r="F651" s="41" t="s">
        <v>32</v>
      </c>
      <c r="G651" s="146"/>
    </row>
    <row r="652" spans="1:7" s="139" customFormat="1" ht="17.25" customHeight="1" x14ac:dyDescent="0.25">
      <c r="A652" s="130">
        <v>632</v>
      </c>
      <c r="B652" s="172" t="s">
        <v>1512</v>
      </c>
      <c r="C652" s="172" t="s">
        <v>313</v>
      </c>
      <c r="D652" s="173" t="s">
        <v>7</v>
      </c>
      <c r="E652" s="76">
        <v>80</v>
      </c>
      <c r="F652" s="44" t="s">
        <v>1477</v>
      </c>
      <c r="G652" s="153"/>
    </row>
    <row r="653" spans="1:7" s="139" customFormat="1" ht="17.25" customHeight="1" x14ac:dyDescent="0.25">
      <c r="A653" s="130">
        <v>633</v>
      </c>
      <c r="B653" s="172" t="s">
        <v>1513</v>
      </c>
      <c r="C653" s="172" t="s">
        <v>115</v>
      </c>
      <c r="D653" s="173" t="s">
        <v>28</v>
      </c>
      <c r="E653" s="76">
        <v>80</v>
      </c>
      <c r="F653" s="44" t="s">
        <v>1477</v>
      </c>
      <c r="G653" s="153"/>
    </row>
    <row r="654" spans="1:7" s="139" customFormat="1" ht="17.25" customHeight="1" x14ac:dyDescent="0.25">
      <c r="A654" s="130">
        <v>634</v>
      </c>
      <c r="B654" s="172" t="s">
        <v>1514</v>
      </c>
      <c r="C654" s="172" t="s">
        <v>1515</v>
      </c>
      <c r="D654" s="173" t="s">
        <v>28</v>
      </c>
      <c r="E654" s="76">
        <v>80</v>
      </c>
      <c r="F654" s="44" t="s">
        <v>32</v>
      </c>
      <c r="G654" s="153"/>
    </row>
    <row r="655" spans="1:7" s="139" customFormat="1" ht="17.25" customHeight="1" x14ac:dyDescent="0.25">
      <c r="A655" s="130">
        <v>635</v>
      </c>
      <c r="B655" s="172" t="s">
        <v>1516</v>
      </c>
      <c r="C655" s="172" t="s">
        <v>1517</v>
      </c>
      <c r="D655" s="173" t="s">
        <v>49</v>
      </c>
      <c r="E655" s="76">
        <v>80</v>
      </c>
      <c r="F655" s="44" t="s">
        <v>32</v>
      </c>
      <c r="G655" s="153"/>
    </row>
    <row r="656" spans="1:7" s="139" customFormat="1" ht="17.25" customHeight="1" x14ac:dyDescent="0.25">
      <c r="A656" s="130">
        <v>636</v>
      </c>
      <c r="B656" s="121" t="s">
        <v>1518</v>
      </c>
      <c r="C656" s="175" t="s">
        <v>1203</v>
      </c>
      <c r="D656" s="173" t="s">
        <v>1519</v>
      </c>
      <c r="E656" s="76">
        <v>80</v>
      </c>
      <c r="F656" s="44" t="s">
        <v>32</v>
      </c>
      <c r="G656" s="153"/>
    </row>
    <row r="657" spans="1:7" s="139" customFormat="1" ht="17.25" customHeight="1" x14ac:dyDescent="0.25">
      <c r="A657" s="130">
        <v>637</v>
      </c>
      <c r="B657" s="172" t="s">
        <v>1520</v>
      </c>
      <c r="C657" s="172" t="s">
        <v>517</v>
      </c>
      <c r="D657" s="173" t="s">
        <v>9</v>
      </c>
      <c r="E657" s="76">
        <v>80</v>
      </c>
      <c r="F657" s="44" t="s">
        <v>32</v>
      </c>
      <c r="G657" s="146"/>
    </row>
    <row r="658" spans="1:7" s="139" customFormat="1" ht="17.25" customHeight="1" x14ac:dyDescent="0.25">
      <c r="A658" s="130">
        <v>638</v>
      </c>
      <c r="B658" s="172" t="s">
        <v>1521</v>
      </c>
      <c r="C658" s="172" t="s">
        <v>1522</v>
      </c>
      <c r="D658" s="173" t="s">
        <v>23</v>
      </c>
      <c r="E658" s="76">
        <v>80</v>
      </c>
      <c r="F658" s="44" t="s">
        <v>32</v>
      </c>
      <c r="G658" s="146"/>
    </row>
    <row r="659" spans="1:7" s="139" customFormat="1" ht="17.25" customHeight="1" x14ac:dyDescent="0.25">
      <c r="A659" s="130">
        <v>639</v>
      </c>
      <c r="B659" s="172" t="s">
        <v>1523</v>
      </c>
      <c r="C659" s="172" t="s">
        <v>1524</v>
      </c>
      <c r="D659" s="173" t="s">
        <v>10</v>
      </c>
      <c r="E659" s="39">
        <v>80</v>
      </c>
      <c r="F659" s="41" t="s">
        <v>32</v>
      </c>
      <c r="G659" s="146"/>
    </row>
    <row r="660" spans="1:7" s="139" customFormat="1" ht="17.25" customHeight="1" x14ac:dyDescent="0.25">
      <c r="A660" s="130">
        <v>640</v>
      </c>
      <c r="B660" s="172" t="s">
        <v>1525</v>
      </c>
      <c r="C660" s="172" t="s">
        <v>1526</v>
      </c>
      <c r="D660" s="173" t="s">
        <v>10</v>
      </c>
      <c r="E660" s="39">
        <v>80</v>
      </c>
      <c r="F660" s="41" t="s">
        <v>32</v>
      </c>
      <c r="G660" s="146"/>
    </row>
    <row r="661" spans="1:7" s="139" customFormat="1" ht="17.25" customHeight="1" x14ac:dyDescent="0.25">
      <c r="A661" s="130">
        <v>641</v>
      </c>
      <c r="B661" s="172" t="s">
        <v>1527</v>
      </c>
      <c r="C661" s="172" t="s">
        <v>1528</v>
      </c>
      <c r="D661" s="173" t="s">
        <v>65</v>
      </c>
      <c r="E661" s="76">
        <v>80</v>
      </c>
      <c r="F661" s="44" t="s">
        <v>1477</v>
      </c>
      <c r="G661" s="146"/>
    </row>
    <row r="662" spans="1:7" s="139" customFormat="1" ht="17.25" customHeight="1" x14ac:dyDescent="0.25">
      <c r="A662" s="130">
        <v>642</v>
      </c>
      <c r="B662" s="172" t="s">
        <v>1529</v>
      </c>
      <c r="C662" s="172" t="s">
        <v>1530</v>
      </c>
      <c r="D662" s="173" t="s">
        <v>65</v>
      </c>
      <c r="E662" s="76">
        <v>80</v>
      </c>
      <c r="F662" s="44" t="s">
        <v>32</v>
      </c>
      <c r="G662" s="146"/>
    </row>
    <row r="663" spans="1:7" s="139" customFormat="1" ht="17.25" customHeight="1" x14ac:dyDescent="0.25">
      <c r="A663" s="130">
        <v>643</v>
      </c>
      <c r="B663" s="172" t="s">
        <v>1531</v>
      </c>
      <c r="C663" s="172" t="s">
        <v>1532</v>
      </c>
      <c r="D663" s="173" t="s">
        <v>67</v>
      </c>
      <c r="E663" s="39">
        <v>80</v>
      </c>
      <c r="F663" s="41" t="s">
        <v>32</v>
      </c>
      <c r="G663" s="146"/>
    </row>
    <row r="664" spans="1:7" s="139" customFormat="1" ht="17.25" customHeight="1" x14ac:dyDescent="0.25">
      <c r="A664" s="130">
        <v>644</v>
      </c>
      <c r="B664" s="172" t="s">
        <v>1533</v>
      </c>
      <c r="C664" s="172" t="s">
        <v>767</v>
      </c>
      <c r="D664" s="173" t="s">
        <v>1534</v>
      </c>
      <c r="E664" s="39">
        <v>80</v>
      </c>
      <c r="F664" s="41" t="s">
        <v>1477</v>
      </c>
      <c r="G664" s="146"/>
    </row>
    <row r="665" spans="1:7" s="139" customFormat="1" ht="17.25" customHeight="1" x14ac:dyDescent="0.25">
      <c r="A665" s="130">
        <v>645</v>
      </c>
      <c r="B665" s="172" t="s">
        <v>1535</v>
      </c>
      <c r="C665" s="172" t="s">
        <v>1536</v>
      </c>
      <c r="D665" s="173" t="s">
        <v>1537</v>
      </c>
      <c r="E665" s="41">
        <v>80</v>
      </c>
      <c r="F665" s="41" t="s">
        <v>32</v>
      </c>
      <c r="G665" s="174"/>
    </row>
    <row r="666" spans="1:7" s="139" customFormat="1" ht="17.25" customHeight="1" x14ac:dyDescent="0.25">
      <c r="A666" s="130">
        <v>646</v>
      </c>
      <c r="B666" s="172" t="s">
        <v>1538</v>
      </c>
      <c r="C666" s="172" t="s">
        <v>1539</v>
      </c>
      <c r="D666" s="173" t="s">
        <v>140</v>
      </c>
      <c r="E666" s="41">
        <v>80</v>
      </c>
      <c r="F666" s="41" t="s">
        <v>32</v>
      </c>
      <c r="G666" s="174"/>
    </row>
    <row r="667" spans="1:7" s="139" customFormat="1" ht="17.25" customHeight="1" x14ac:dyDescent="0.25">
      <c r="A667" s="130">
        <v>647</v>
      </c>
      <c r="B667" s="172" t="s">
        <v>1540</v>
      </c>
      <c r="C667" s="172" t="s">
        <v>981</v>
      </c>
      <c r="D667" s="173" t="s">
        <v>29</v>
      </c>
      <c r="E667" s="41">
        <v>80</v>
      </c>
      <c r="F667" s="41" t="s">
        <v>1477</v>
      </c>
      <c r="G667" s="174"/>
    </row>
    <row r="668" spans="1:7" s="139" customFormat="1" ht="17.25" customHeight="1" x14ac:dyDescent="0.25">
      <c r="A668" s="130">
        <v>648</v>
      </c>
      <c r="B668" s="172" t="s">
        <v>1541</v>
      </c>
      <c r="C668" s="172" t="s">
        <v>1542</v>
      </c>
      <c r="D668" s="173" t="s">
        <v>181</v>
      </c>
      <c r="E668" s="41">
        <v>80</v>
      </c>
      <c r="F668" s="41" t="s">
        <v>1477</v>
      </c>
      <c r="G668" s="174"/>
    </row>
    <row r="669" spans="1:7" s="139" customFormat="1" ht="17.25" customHeight="1" x14ac:dyDescent="0.25">
      <c r="A669" s="130">
        <v>649</v>
      </c>
      <c r="B669" s="172" t="s">
        <v>1543</v>
      </c>
      <c r="C669" s="172" t="s">
        <v>1544</v>
      </c>
      <c r="D669" s="173" t="s">
        <v>1545</v>
      </c>
      <c r="E669" s="76">
        <v>80</v>
      </c>
      <c r="F669" s="41" t="s">
        <v>1477</v>
      </c>
      <c r="G669" s="155" t="s">
        <v>1245</v>
      </c>
    </row>
    <row r="670" spans="1:7" s="139" customFormat="1" x14ac:dyDescent="0.25">
      <c r="A670" s="130">
        <v>650</v>
      </c>
      <c r="B670" s="172" t="s">
        <v>1546</v>
      </c>
      <c r="C670" s="172" t="s">
        <v>1547</v>
      </c>
      <c r="D670" s="173" t="s">
        <v>41</v>
      </c>
      <c r="E670" s="76">
        <v>60</v>
      </c>
      <c r="F670" s="44" t="s">
        <v>107</v>
      </c>
      <c r="G670" s="153" t="s">
        <v>75</v>
      </c>
    </row>
    <row r="671" spans="1:7" s="139" customFormat="1" x14ac:dyDescent="0.25">
      <c r="A671" s="130">
        <v>651</v>
      </c>
      <c r="B671" s="172" t="s">
        <v>1548</v>
      </c>
      <c r="C671" s="172" t="s">
        <v>1549</v>
      </c>
      <c r="D671" s="173" t="s">
        <v>1550</v>
      </c>
      <c r="E671" s="76">
        <v>55</v>
      </c>
      <c r="F671" s="44" t="s">
        <v>107</v>
      </c>
      <c r="G671" s="153" t="s">
        <v>75</v>
      </c>
    </row>
    <row r="672" spans="1:7" s="139" customFormat="1" x14ac:dyDescent="0.25">
      <c r="A672" s="34"/>
      <c r="B672" s="49" t="s">
        <v>1551</v>
      </c>
      <c r="C672" s="101"/>
      <c r="D672" s="144"/>
      <c r="E672" s="34"/>
      <c r="F672" s="34"/>
      <c r="G672" s="145"/>
    </row>
    <row r="673" spans="1:7" s="139" customFormat="1" x14ac:dyDescent="0.25">
      <c r="A673" s="130">
        <v>652</v>
      </c>
      <c r="B673" s="106" t="s">
        <v>1552</v>
      </c>
      <c r="C673" s="106" t="s">
        <v>1553</v>
      </c>
      <c r="D673" s="176" t="s">
        <v>133</v>
      </c>
      <c r="E673" s="39">
        <v>98</v>
      </c>
      <c r="F673" s="76" t="str">
        <f>IF(E673&gt;89,"Xuất sắc",IF(E673&gt;79,"Tốt",IF(E673&gt;64,"Khá",IF(E673&gt;49,Trung bình,IF(E673&gt;34,"Yếu",Kém)))))</f>
        <v>Xuất sắc</v>
      </c>
      <c r="G673" s="146"/>
    </row>
    <row r="674" spans="1:7" s="139" customFormat="1" x14ac:dyDescent="0.25">
      <c r="A674" s="130">
        <v>653</v>
      </c>
      <c r="B674" s="106" t="s">
        <v>1554</v>
      </c>
      <c r="C674" s="106" t="s">
        <v>52</v>
      </c>
      <c r="D674" s="176" t="s">
        <v>65</v>
      </c>
      <c r="E674" s="39">
        <v>95</v>
      </c>
      <c r="F674" s="76" t="str">
        <f>IF(E674&gt;89,"Xuất sắc",IF(E674&gt;79,"Tốt",IF(E674&gt;64,"Khá",IF(E674&gt;49,Trung bình,IF(E674&gt;34,"Yếu",Kém)))))</f>
        <v>Xuất sắc</v>
      </c>
      <c r="G674" s="146"/>
    </row>
    <row r="675" spans="1:7" s="139" customFormat="1" x14ac:dyDescent="0.25">
      <c r="A675" s="130">
        <v>654</v>
      </c>
      <c r="B675" s="106" t="s">
        <v>1555</v>
      </c>
      <c r="C675" s="106" t="s">
        <v>48</v>
      </c>
      <c r="D675" s="176" t="s">
        <v>111</v>
      </c>
      <c r="E675" s="76">
        <v>96</v>
      </c>
      <c r="F675" s="76" t="str">
        <f>IF(E675&gt;89,"Xuất sắc",IF(E675&gt;79,"Tốt",IF(E675&gt;64,"Khá",IF(E675&gt;49,Trung bình,IF(E675&gt;34,"Yếu",Kém)))))</f>
        <v>Xuất sắc</v>
      </c>
      <c r="G675" s="153"/>
    </row>
    <row r="676" spans="1:7" s="139" customFormat="1" x14ac:dyDescent="0.25">
      <c r="A676" s="130">
        <v>655</v>
      </c>
      <c r="B676" s="106" t="s">
        <v>1556</v>
      </c>
      <c r="C676" s="106" t="s">
        <v>110</v>
      </c>
      <c r="D676" s="176" t="s">
        <v>278</v>
      </c>
      <c r="E676" s="76">
        <v>96</v>
      </c>
      <c r="F676" s="76" t="str">
        <f>IF(E676&gt;89,"Xuất sắc",IF(E676&gt;79,"Tốt",IF(E676&gt;64,"Khá",IF(E676&gt;49,Trung bình,IF(E676&gt;34,"Yếu",Kém)))))</f>
        <v>Xuất sắc</v>
      </c>
      <c r="G676" s="153"/>
    </row>
    <row r="677" spans="1:7" s="139" customFormat="1" x14ac:dyDescent="0.25">
      <c r="A677" s="130">
        <v>656</v>
      </c>
      <c r="B677" s="106" t="s">
        <v>1557</v>
      </c>
      <c r="C677" s="106" t="s">
        <v>1558</v>
      </c>
      <c r="D677" s="176" t="s">
        <v>36</v>
      </c>
      <c r="E677" s="76">
        <v>95</v>
      </c>
      <c r="F677" s="76" t="str">
        <f>IF(E677&gt;89,"Xuất sắc",IF(E677&gt;79,"Tốt",IF(E677&gt;64,"Khá",IF(E677&gt;49,Trung bình,IF(E677&gt;34,"Yếu",Kém)))))</f>
        <v>Xuất sắc</v>
      </c>
      <c r="G677" s="153"/>
    </row>
    <row r="678" spans="1:7" s="139" customFormat="1" x14ac:dyDescent="0.25">
      <c r="A678" s="130">
        <v>657</v>
      </c>
      <c r="B678" s="106" t="s">
        <v>1559</v>
      </c>
      <c r="C678" s="106" t="s">
        <v>94</v>
      </c>
      <c r="D678" s="176" t="s">
        <v>8</v>
      </c>
      <c r="E678" s="76">
        <v>95</v>
      </c>
      <c r="F678" s="76" t="str">
        <f>IF(E678&gt;89,"Xuất sắc",IF(E678&gt;79,"Tốt",IF(E678&gt;64,"Khá",IF(E678&gt;49,Trung bình,IF(E678&gt;34,"Yếu",Kém)))))</f>
        <v>Xuất sắc</v>
      </c>
      <c r="G678" s="153"/>
    </row>
    <row r="679" spans="1:7" s="139" customFormat="1" x14ac:dyDescent="0.25">
      <c r="A679" s="130">
        <v>658</v>
      </c>
      <c r="B679" s="106" t="s">
        <v>1560</v>
      </c>
      <c r="C679" s="106" t="s">
        <v>19</v>
      </c>
      <c r="D679" s="176" t="s">
        <v>67</v>
      </c>
      <c r="E679" s="39">
        <v>98</v>
      </c>
      <c r="F679" s="76" t="str">
        <f>IF(E679&gt;89,"Xuất sắc",IF(E679&gt;79,"Tốt",IF(E679&gt;64,"Khá",IF(E679&gt;49,Trung bình,IF(E679&gt;34,"Yếu",Kém)))))</f>
        <v>Xuất sắc</v>
      </c>
      <c r="G679" s="146"/>
    </row>
    <row r="680" spans="1:7" s="139" customFormat="1" x14ac:dyDescent="0.25">
      <c r="A680" s="130">
        <v>659</v>
      </c>
      <c r="B680" s="106" t="s">
        <v>1561</v>
      </c>
      <c r="C680" s="106" t="s">
        <v>50</v>
      </c>
      <c r="D680" s="176" t="s">
        <v>67</v>
      </c>
      <c r="E680" s="39">
        <v>95</v>
      </c>
      <c r="F680" s="76" t="str">
        <f>IF(E680&gt;89,"Xuất sắc",IF(E680&gt;79,"Tốt",IF(E680&gt;64,"Khá",IF(E680&gt;49,Trung bình,IF(E680&gt;34,"Yếu",Kém)))))</f>
        <v>Xuất sắc</v>
      </c>
      <c r="G680" s="146"/>
    </row>
    <row r="681" spans="1:7" s="139" customFormat="1" x14ac:dyDescent="0.25">
      <c r="A681" s="130">
        <v>660</v>
      </c>
      <c r="B681" s="106" t="s">
        <v>1562</v>
      </c>
      <c r="C681" s="106" t="s">
        <v>123</v>
      </c>
      <c r="D681" s="176" t="s">
        <v>417</v>
      </c>
      <c r="E681" s="39">
        <v>95</v>
      </c>
      <c r="F681" s="76" t="str">
        <f>IF(E681&gt;89,"Xuất sắc",IF(E681&gt;79,"Tốt",IF(E681&gt;64,"Khá",IF(E681&gt;49,Trung bình,IF(E681&gt;34,"Yếu",Kém)))))</f>
        <v>Xuất sắc</v>
      </c>
      <c r="G681" s="146"/>
    </row>
    <row r="682" spans="1:7" s="139" customFormat="1" x14ac:dyDescent="0.25">
      <c r="A682" s="130">
        <v>661</v>
      </c>
      <c r="B682" s="106" t="s">
        <v>1563</v>
      </c>
      <c r="C682" s="106" t="s">
        <v>118</v>
      </c>
      <c r="D682" s="176" t="s">
        <v>8</v>
      </c>
      <c r="E682" s="76">
        <v>94</v>
      </c>
      <c r="F682" s="76" t="str">
        <f>IF(E682&gt;89,"Xuất sắc",IF(E682&gt;79,"Tốt",IF(E682&gt;64,"Khá",IF(E682&gt;49,Trung bình,IF(E682&gt;34,"Yếu",Kém)))))</f>
        <v>Xuất sắc</v>
      </c>
      <c r="G682" s="153"/>
    </row>
    <row r="683" spans="1:7" s="139" customFormat="1" x14ac:dyDescent="0.25">
      <c r="A683" s="130">
        <v>662</v>
      </c>
      <c r="B683" s="106" t="s">
        <v>1564</v>
      </c>
      <c r="C683" s="106" t="s">
        <v>48</v>
      </c>
      <c r="D683" s="176" t="s">
        <v>90</v>
      </c>
      <c r="E683" s="39">
        <v>93</v>
      </c>
      <c r="F683" s="76" t="str">
        <f>IF(E683&gt;89,"Xuất sắc",IF(E683&gt;79,"Tốt",IF(E683&gt;64,"Khá",IF(E683&gt;49,Trung bình,IF(E683&gt;34,"Yếu",Kém)))))</f>
        <v>Xuất sắc</v>
      </c>
      <c r="G683" s="146"/>
    </row>
    <row r="684" spans="1:7" s="139" customFormat="1" x14ac:dyDescent="0.25">
      <c r="A684" s="130">
        <v>663</v>
      </c>
      <c r="B684" s="106" t="s">
        <v>1565</v>
      </c>
      <c r="C684" s="106" t="s">
        <v>19</v>
      </c>
      <c r="D684" s="176" t="s">
        <v>49</v>
      </c>
      <c r="E684" s="76">
        <v>92</v>
      </c>
      <c r="F684" s="76" t="str">
        <f>IF(E684&gt;89,"Xuất sắc",IF(E684&gt;79,"Tốt",IF(E684&gt;64,"Khá",IF(E684&gt;49,Trung bình,IF(E684&gt;34,"Yếu",Kém)))))</f>
        <v>Xuất sắc</v>
      </c>
      <c r="G684" s="153"/>
    </row>
    <row r="685" spans="1:7" s="139" customFormat="1" x14ac:dyDescent="0.25">
      <c r="A685" s="130">
        <v>664</v>
      </c>
      <c r="B685" s="106" t="s">
        <v>1566</v>
      </c>
      <c r="C685" s="106" t="s">
        <v>85</v>
      </c>
      <c r="D685" s="176" t="s">
        <v>17</v>
      </c>
      <c r="E685" s="76">
        <v>92</v>
      </c>
      <c r="F685" s="76" t="str">
        <f>IF(E685&gt;89,"Xuất sắc",IF(E685&gt;79,"Tốt",IF(E685&gt;64,"Khá",IF(E685&gt;49,Trung bình,IF(E685&gt;34,"Yếu",Kém)))))</f>
        <v>Xuất sắc</v>
      </c>
      <c r="G685" s="153"/>
    </row>
    <row r="686" spans="1:7" s="139" customFormat="1" x14ac:dyDescent="0.25">
      <c r="A686" s="130">
        <v>665</v>
      </c>
      <c r="B686" s="106" t="s">
        <v>1567</v>
      </c>
      <c r="C686" s="106" t="s">
        <v>63</v>
      </c>
      <c r="D686" s="176" t="s">
        <v>9</v>
      </c>
      <c r="E686" s="39">
        <v>92</v>
      </c>
      <c r="F686" s="76" t="str">
        <f>IF(E686&gt;89,"Xuất sắc",IF(E686&gt;79,"Tốt",IF(E686&gt;64,"Khá",IF(E686&gt;49,Trung bình,IF(E686&gt;34,"Yếu",Kém)))))</f>
        <v>Xuất sắc</v>
      </c>
      <c r="G686" s="146"/>
    </row>
    <row r="687" spans="1:7" s="139" customFormat="1" x14ac:dyDescent="0.25">
      <c r="A687" s="130">
        <v>666</v>
      </c>
      <c r="B687" s="106" t="s">
        <v>1568</v>
      </c>
      <c r="C687" s="106" t="s">
        <v>19</v>
      </c>
      <c r="D687" s="176" t="s">
        <v>187</v>
      </c>
      <c r="E687" s="39">
        <v>92</v>
      </c>
      <c r="F687" s="76" t="str">
        <f>IF(E687&gt;89,"Xuất sắc",IF(E687&gt;79,"Tốt",IF(E687&gt;64,"Khá",IF(E687&gt;49,Trung bình,IF(E687&gt;34,"Yếu",Kém)))))</f>
        <v>Xuất sắc</v>
      </c>
      <c r="G687" s="146"/>
    </row>
    <row r="688" spans="1:7" s="139" customFormat="1" x14ac:dyDescent="0.25">
      <c r="A688" s="130">
        <v>667</v>
      </c>
      <c r="B688" s="106" t="s">
        <v>1569</v>
      </c>
      <c r="C688" s="106" t="s">
        <v>323</v>
      </c>
      <c r="D688" s="176" t="s">
        <v>55</v>
      </c>
      <c r="E688" s="76">
        <v>91</v>
      </c>
      <c r="F688" s="76" t="str">
        <f>IF(E688&gt;89,"Xuất sắc",IF(E688&gt;79,"Tốt",IF(E688&gt;64,"Khá",IF(E688&gt;49,Trung bình,IF(E688&gt;34,"Yếu",Kém)))))</f>
        <v>Xuất sắc</v>
      </c>
      <c r="G688" s="153"/>
    </row>
    <row r="689" spans="1:7" s="139" customFormat="1" x14ac:dyDescent="0.25">
      <c r="A689" s="130">
        <v>668</v>
      </c>
      <c r="B689" s="106" t="s">
        <v>1570</v>
      </c>
      <c r="C689" s="106" t="s">
        <v>1571</v>
      </c>
      <c r="D689" s="176" t="s">
        <v>185</v>
      </c>
      <c r="E689" s="39">
        <v>91</v>
      </c>
      <c r="F689" s="76" t="str">
        <f>IF(E689&gt;89,"Xuất sắc",IF(E689&gt;79,"Tốt",IF(E689&gt;64,"Khá",IF(E689&gt;49,Trung bình,IF(E689&gt;34,"Yếu",Kém)))))</f>
        <v>Xuất sắc</v>
      </c>
      <c r="G689" s="146"/>
    </row>
    <row r="690" spans="1:7" s="139" customFormat="1" x14ac:dyDescent="0.25">
      <c r="A690" s="130">
        <v>669</v>
      </c>
      <c r="B690" s="106" t="s">
        <v>1572</v>
      </c>
      <c r="C690" s="106" t="s">
        <v>85</v>
      </c>
      <c r="D690" s="176" t="s">
        <v>22</v>
      </c>
      <c r="E690" s="76">
        <v>90</v>
      </c>
      <c r="F690" s="76" t="str">
        <f>IF(E690&gt;89,"Xuất sắc",IF(E690&gt;79,"Tốt",IF(E690&gt;64,"Khá",IF(E690&gt;49,Trung bình,IF(E690&gt;34,"Yếu",Kém)))))</f>
        <v>Xuất sắc</v>
      </c>
      <c r="G690" s="153"/>
    </row>
    <row r="691" spans="1:7" s="139" customFormat="1" ht="17.25" customHeight="1" x14ac:dyDescent="0.25">
      <c r="A691" s="130">
        <v>670</v>
      </c>
      <c r="B691" s="106" t="s">
        <v>1573</v>
      </c>
      <c r="C691" s="106" t="s">
        <v>19</v>
      </c>
      <c r="D691" s="176" t="s">
        <v>121</v>
      </c>
      <c r="E691" s="76">
        <v>89</v>
      </c>
      <c r="F691" s="76" t="str">
        <f>IF(E691&gt;89,"Xuất sắc",IF(E691&gt;79,"Tốt",IF(E691&gt;64,"Khá",IF(E691&gt;49,Trung bình,IF(E691&gt;34,"Yếu",Kém)))))</f>
        <v>Tốt</v>
      </c>
      <c r="G691" s="153"/>
    </row>
    <row r="692" spans="1:7" s="139" customFormat="1" ht="17.25" customHeight="1" x14ac:dyDescent="0.25">
      <c r="A692" s="130">
        <v>671</v>
      </c>
      <c r="B692" s="106" t="s">
        <v>1574</v>
      </c>
      <c r="C692" s="106" t="s">
        <v>1575</v>
      </c>
      <c r="D692" s="176" t="s">
        <v>28</v>
      </c>
      <c r="E692" s="76">
        <v>89</v>
      </c>
      <c r="F692" s="76" t="str">
        <f>IF(E692&gt;89,"Xuất sắc",IF(E692&gt;79,"Tốt",IF(E692&gt;64,"Khá",IF(E692&gt;49,Trung bình,IF(E692&gt;34,"Yếu",Kém)))))</f>
        <v>Tốt</v>
      </c>
      <c r="G692" s="153"/>
    </row>
    <row r="693" spans="1:7" s="139" customFormat="1" ht="17.25" customHeight="1" x14ac:dyDescent="0.25">
      <c r="A693" s="130">
        <v>672</v>
      </c>
      <c r="B693" s="106" t="s">
        <v>1576</v>
      </c>
      <c r="C693" s="106" t="s">
        <v>254</v>
      </c>
      <c r="D693" s="176" t="s">
        <v>49</v>
      </c>
      <c r="E693" s="76">
        <v>89</v>
      </c>
      <c r="F693" s="76" t="str">
        <f>IF(E693&gt;89,"Xuất sắc",IF(E693&gt;79,"Tốt",IF(E693&gt;64,"Khá",IF(E693&gt;49,Trung bình,IF(E693&gt;34,"Yếu",Kém)))))</f>
        <v>Tốt</v>
      </c>
      <c r="G693" s="153"/>
    </row>
    <row r="694" spans="1:7" s="139" customFormat="1" ht="17.25" customHeight="1" x14ac:dyDescent="0.25">
      <c r="A694" s="130">
        <v>673</v>
      </c>
      <c r="B694" s="106" t="s">
        <v>1577</v>
      </c>
      <c r="C694" s="106" t="s">
        <v>232</v>
      </c>
      <c r="D694" s="176" t="s">
        <v>51</v>
      </c>
      <c r="E694" s="76">
        <v>89</v>
      </c>
      <c r="F694" s="76" t="str">
        <f>IF(E694&gt;89,"Xuất sắc",IF(E694&gt;79,"Tốt",IF(E694&gt;64,"Khá",IF(E694&gt;49,Trung bình,IF(E694&gt;34,"Yếu",Kém)))))</f>
        <v>Tốt</v>
      </c>
      <c r="G694" s="153"/>
    </row>
    <row r="695" spans="1:7" s="139" customFormat="1" ht="17.25" customHeight="1" x14ac:dyDescent="0.25">
      <c r="A695" s="130">
        <v>674</v>
      </c>
      <c r="B695" s="106" t="s">
        <v>1578</v>
      </c>
      <c r="C695" s="106" t="s">
        <v>286</v>
      </c>
      <c r="D695" s="176" t="s">
        <v>92</v>
      </c>
      <c r="E695" s="39">
        <v>89</v>
      </c>
      <c r="F695" s="76" t="str">
        <f>IF(E695&gt;89,"Xuất sắc",IF(E695&gt;79,"Tốt",IF(E695&gt;64,"Khá",IF(E695&gt;49,Trung bình,IF(E695&gt;34,"Yếu",Kém)))))</f>
        <v>Tốt</v>
      </c>
      <c r="G695" s="146"/>
    </row>
    <row r="696" spans="1:7" s="139" customFormat="1" ht="17.25" customHeight="1" x14ac:dyDescent="0.25">
      <c r="A696" s="130">
        <v>675</v>
      </c>
      <c r="B696" s="106" t="s">
        <v>1579</v>
      </c>
      <c r="C696" s="106" t="s">
        <v>1580</v>
      </c>
      <c r="D696" s="176" t="s">
        <v>92</v>
      </c>
      <c r="E696" s="39">
        <v>89</v>
      </c>
      <c r="F696" s="76" t="str">
        <f>IF(E696&gt;89,"Xuất sắc",IF(E696&gt;79,"Tốt",IF(E696&gt;64,"Khá",IF(E696&gt;49,Trung bình,IF(E696&gt;34,"Yếu",Kém)))))</f>
        <v>Tốt</v>
      </c>
      <c r="G696" s="146"/>
    </row>
    <row r="697" spans="1:7" s="139" customFormat="1" ht="17.25" customHeight="1" x14ac:dyDescent="0.25">
      <c r="A697" s="130">
        <v>676</v>
      </c>
      <c r="B697" s="106" t="s">
        <v>1581</v>
      </c>
      <c r="C697" s="106" t="s">
        <v>1582</v>
      </c>
      <c r="D697" s="176" t="s">
        <v>36</v>
      </c>
      <c r="E697" s="76">
        <v>88</v>
      </c>
      <c r="F697" s="76" t="str">
        <f>IF(E697&gt;89,"Xuất sắc",IF(E697&gt;79,"Tốt",IF(E697&gt;64,"Khá",IF(E697&gt;49,Trung bình,IF(E697&gt;34,"Yếu",Kém)))))</f>
        <v>Tốt</v>
      </c>
      <c r="G697" s="153"/>
    </row>
    <row r="698" spans="1:7" s="139" customFormat="1" ht="17.25" customHeight="1" x14ac:dyDescent="0.25">
      <c r="A698" s="130">
        <v>677</v>
      </c>
      <c r="B698" s="106" t="s">
        <v>1583</v>
      </c>
      <c r="C698" s="106" t="s">
        <v>166</v>
      </c>
      <c r="D698" s="176" t="s">
        <v>278</v>
      </c>
      <c r="E698" s="39">
        <v>88</v>
      </c>
      <c r="F698" s="76" t="str">
        <f>IF(E698&gt;89,"Xuất sắc",IF(E698&gt;79,"Tốt",IF(E698&gt;64,"Khá",IF(E698&gt;49,Trung bình,IF(E698&gt;34,"Yếu",Kém)))))</f>
        <v>Tốt</v>
      </c>
      <c r="G698" s="146"/>
    </row>
    <row r="699" spans="1:7" s="139" customFormat="1" ht="17.25" customHeight="1" x14ac:dyDescent="0.25">
      <c r="A699" s="130">
        <v>678</v>
      </c>
      <c r="B699" s="106" t="s">
        <v>1584</v>
      </c>
      <c r="C699" s="106" t="s">
        <v>1585</v>
      </c>
      <c r="D699" s="176" t="s">
        <v>9</v>
      </c>
      <c r="E699" s="39">
        <v>88</v>
      </c>
      <c r="F699" s="76" t="str">
        <f>IF(E699&gt;89,"Xuất sắc",IF(E699&gt;79,"Tốt",IF(E699&gt;64,"Khá",IF(E699&gt;49,Trung bình,IF(E699&gt;34,"Yếu",Kém)))))</f>
        <v>Tốt</v>
      </c>
      <c r="G699" s="146"/>
    </row>
    <row r="700" spans="1:7" s="139" customFormat="1" ht="17.25" customHeight="1" x14ac:dyDescent="0.25">
      <c r="A700" s="130">
        <v>679</v>
      </c>
      <c r="B700" s="106" t="s">
        <v>1586</v>
      </c>
      <c r="C700" s="106" t="s">
        <v>433</v>
      </c>
      <c r="D700" s="176" t="s">
        <v>181</v>
      </c>
      <c r="E700" s="39">
        <v>88</v>
      </c>
      <c r="F700" s="76" t="str">
        <f>IF(E700&gt;89,"Xuất sắc",IF(E700&gt;79,"Tốt",IF(E700&gt;64,"Khá",IF(E700&gt;49,Trung bình,IF(E700&gt;34,"Yếu",Kém)))))</f>
        <v>Tốt</v>
      </c>
      <c r="G700" s="146"/>
    </row>
    <row r="701" spans="1:7" s="139" customFormat="1" ht="17.25" customHeight="1" x14ac:dyDescent="0.25">
      <c r="A701" s="130">
        <v>680</v>
      </c>
      <c r="B701" s="106" t="s">
        <v>1587</v>
      </c>
      <c r="C701" s="106" t="s">
        <v>1382</v>
      </c>
      <c r="D701" s="176" t="s">
        <v>1588</v>
      </c>
      <c r="E701" s="39">
        <v>88</v>
      </c>
      <c r="F701" s="76" t="str">
        <f>IF(E701&gt;89,"Xuất sắc",IF(E701&gt;79,"Tốt",IF(E701&gt;64,"Khá",IF(E701&gt;49,Trung bình,IF(E701&gt;34,"Yếu",Kém)))))</f>
        <v>Tốt</v>
      </c>
      <c r="G701" s="146"/>
    </row>
    <row r="702" spans="1:7" s="139" customFormat="1" ht="17.25" customHeight="1" x14ac:dyDescent="0.25">
      <c r="A702" s="130">
        <v>681</v>
      </c>
      <c r="B702" s="106" t="s">
        <v>1589</v>
      </c>
      <c r="C702" s="106" t="s">
        <v>351</v>
      </c>
      <c r="D702" s="176" t="s">
        <v>27</v>
      </c>
      <c r="E702" s="39">
        <v>87</v>
      </c>
      <c r="F702" s="76" t="str">
        <f>IF(E702&gt;89,"Xuất sắc",IF(E702&gt;79,"Tốt",IF(E702&gt;64,"Khá",IF(E702&gt;49,Trung bình,IF(E702&gt;34,"Yếu",Kém)))))</f>
        <v>Tốt</v>
      </c>
      <c r="G702" s="146"/>
    </row>
    <row r="703" spans="1:7" s="139" customFormat="1" ht="17.25" customHeight="1" x14ac:dyDescent="0.25">
      <c r="A703" s="130">
        <v>682</v>
      </c>
      <c r="B703" s="106" t="s">
        <v>1590</v>
      </c>
      <c r="C703" s="106" t="s">
        <v>1591</v>
      </c>
      <c r="D703" s="176" t="s">
        <v>253</v>
      </c>
      <c r="E703" s="76">
        <v>86</v>
      </c>
      <c r="F703" s="76" t="str">
        <f>IF(E703&gt;89,"Xuất sắc",IF(E703&gt;79,"Tốt",IF(E703&gt;64,"Khá",IF(E703&gt;49,Trung bình,IF(E703&gt;34,"Yếu",Kém)))))</f>
        <v>Tốt</v>
      </c>
      <c r="G703" s="153"/>
    </row>
    <row r="704" spans="1:7" s="139" customFormat="1" ht="17.25" customHeight="1" x14ac:dyDescent="0.25">
      <c r="A704" s="130">
        <v>683</v>
      </c>
      <c r="B704" s="106" t="s">
        <v>1592</v>
      </c>
      <c r="C704" s="106" t="s">
        <v>48</v>
      </c>
      <c r="D704" s="176" t="s">
        <v>9</v>
      </c>
      <c r="E704" s="39">
        <v>86</v>
      </c>
      <c r="F704" s="76" t="str">
        <f>IF(E704&gt;89,"Xuất sắc",IF(E704&gt;79,"Tốt",IF(E704&gt;64,"Khá",IF(E704&gt;49,Trung bình,IF(E704&gt;34,"Yếu",Kém)))))</f>
        <v>Tốt</v>
      </c>
      <c r="G704" s="146"/>
    </row>
    <row r="705" spans="1:7" s="139" customFormat="1" ht="17.25" customHeight="1" x14ac:dyDescent="0.25">
      <c r="A705" s="130">
        <v>684</v>
      </c>
      <c r="B705" s="106" t="s">
        <v>1593</v>
      </c>
      <c r="C705" s="106" t="s">
        <v>1594</v>
      </c>
      <c r="D705" s="176" t="s">
        <v>65</v>
      </c>
      <c r="E705" s="39">
        <v>86</v>
      </c>
      <c r="F705" s="76" t="str">
        <f>IF(E705&gt;89,"Xuất sắc",IF(E705&gt;79,"Tốt",IF(E705&gt;64,"Khá",IF(E705&gt;49,Trung bình,IF(E705&gt;34,"Yếu",Kém)))))</f>
        <v>Tốt</v>
      </c>
      <c r="G705" s="146"/>
    </row>
    <row r="706" spans="1:7" s="139" customFormat="1" ht="17.25" customHeight="1" x14ac:dyDescent="0.25">
      <c r="A706" s="130">
        <v>685</v>
      </c>
      <c r="B706" s="106" t="s">
        <v>1595</v>
      </c>
      <c r="C706" s="106" t="s">
        <v>1596</v>
      </c>
      <c r="D706" s="176" t="s">
        <v>137</v>
      </c>
      <c r="E706" s="39">
        <v>86</v>
      </c>
      <c r="F706" s="76" t="str">
        <f>IF(E706&gt;89,"Xuất sắc",IF(E706&gt;79,"Tốt",IF(E706&gt;64,"Khá",IF(E706&gt;49,Trung bình,IF(E706&gt;34,"Yếu",Kém)))))</f>
        <v>Tốt</v>
      </c>
      <c r="G706" s="146"/>
    </row>
    <row r="707" spans="1:7" s="139" customFormat="1" ht="17.25" customHeight="1" x14ac:dyDescent="0.25">
      <c r="A707" s="130">
        <v>686</v>
      </c>
      <c r="B707" s="106" t="s">
        <v>1597</v>
      </c>
      <c r="C707" s="106" t="s">
        <v>50</v>
      </c>
      <c r="D707" s="176" t="s">
        <v>13</v>
      </c>
      <c r="E707" s="39">
        <v>86</v>
      </c>
      <c r="F707" s="76" t="str">
        <f>IF(E707&gt;89,"Xuất sắc",IF(E707&gt;79,"Tốt",IF(E707&gt;64,"Khá",IF(E707&gt;49,Trung bình,IF(E707&gt;34,"Yếu",Kém)))))</f>
        <v>Tốt</v>
      </c>
      <c r="G707" s="146"/>
    </row>
    <row r="708" spans="1:7" s="139" customFormat="1" ht="17.25" customHeight="1" x14ac:dyDescent="0.25">
      <c r="A708" s="130">
        <v>687</v>
      </c>
      <c r="B708" s="106" t="s">
        <v>1598</v>
      </c>
      <c r="C708" s="106" t="s">
        <v>144</v>
      </c>
      <c r="D708" s="176" t="s">
        <v>41</v>
      </c>
      <c r="E708" s="76">
        <v>85</v>
      </c>
      <c r="F708" s="76" t="str">
        <f>IF(E708&gt;89,"Xuất sắc",IF(E708&gt;79,"Tốt",IF(E708&gt;64,"Khá",IF(E708&gt;49,Trung bình,IF(E708&gt;34,"Yếu",Kém)))))</f>
        <v>Tốt</v>
      </c>
      <c r="G708" s="153"/>
    </row>
    <row r="709" spans="1:7" s="139" customFormat="1" ht="17.25" customHeight="1" x14ac:dyDescent="0.25">
      <c r="A709" s="130">
        <v>688</v>
      </c>
      <c r="B709" s="106" t="s">
        <v>1599</v>
      </c>
      <c r="C709" s="106" t="s">
        <v>19</v>
      </c>
      <c r="D709" s="176" t="s">
        <v>15</v>
      </c>
      <c r="E709" s="76">
        <v>84</v>
      </c>
      <c r="F709" s="76" t="str">
        <f>IF(E709&gt;89,"Xuất sắc",IF(E709&gt;79,"Tốt",IF(E709&gt;64,"Khá",IF(E709&gt;49,Trung bình,IF(E709&gt;34,"Yếu",Kém)))))</f>
        <v>Tốt</v>
      </c>
      <c r="G709" s="153"/>
    </row>
    <row r="710" spans="1:7" s="139" customFormat="1" ht="17.25" customHeight="1" x14ac:dyDescent="0.25">
      <c r="A710" s="130">
        <v>689</v>
      </c>
      <c r="B710" s="106" t="s">
        <v>1600</v>
      </c>
      <c r="C710" s="106" t="s">
        <v>272</v>
      </c>
      <c r="D710" s="176" t="s">
        <v>22</v>
      </c>
      <c r="E710" s="76">
        <v>84</v>
      </c>
      <c r="F710" s="76" t="str">
        <f>IF(E710&gt;89,"Xuất sắc",IF(E710&gt;79,"Tốt",IF(E710&gt;64,"Khá",IF(E710&gt;49,Trung bình,IF(E710&gt;34,"Yếu",Kém)))))</f>
        <v>Tốt</v>
      </c>
      <c r="G710" s="153"/>
    </row>
    <row r="711" spans="1:7" s="139" customFormat="1" ht="17.25" customHeight="1" x14ac:dyDescent="0.25">
      <c r="A711" s="130">
        <v>690</v>
      </c>
      <c r="B711" s="106" t="s">
        <v>1601</v>
      </c>
      <c r="C711" s="106" t="s">
        <v>428</v>
      </c>
      <c r="D711" s="176" t="s">
        <v>152</v>
      </c>
      <c r="E711" s="39">
        <v>84</v>
      </c>
      <c r="F711" s="76" t="str">
        <f>IF(E711&gt;89,"Xuất sắc",IF(E711&gt;79,"Tốt",IF(E711&gt;64,"Khá",IF(E711&gt;49,Trung bình,IF(E711&gt;34,"Yếu",Kém)))))</f>
        <v>Tốt</v>
      </c>
      <c r="G711" s="146"/>
    </row>
    <row r="712" spans="1:7" s="139" customFormat="1" ht="17.25" customHeight="1" x14ac:dyDescent="0.25">
      <c r="A712" s="130">
        <v>691</v>
      </c>
      <c r="B712" s="106" t="s">
        <v>1602</v>
      </c>
      <c r="C712" s="106" t="s">
        <v>205</v>
      </c>
      <c r="D712" s="176" t="s">
        <v>12</v>
      </c>
      <c r="E712" s="39">
        <v>84</v>
      </c>
      <c r="F712" s="76" t="str">
        <f>IF(E712&gt;89,"Xuất sắc",IF(E712&gt;79,"Tốt",IF(E712&gt;64,"Khá",IF(E712&gt;49,Trung bình,IF(E712&gt;34,"Yếu",Kém)))))</f>
        <v>Tốt</v>
      </c>
      <c r="G712" s="146"/>
    </row>
    <row r="713" spans="1:7" s="139" customFormat="1" ht="17.25" customHeight="1" x14ac:dyDescent="0.25">
      <c r="A713" s="130">
        <v>692</v>
      </c>
      <c r="B713" s="106" t="s">
        <v>1603</v>
      </c>
      <c r="C713" s="106" t="s">
        <v>1604</v>
      </c>
      <c r="D713" s="176" t="s">
        <v>13</v>
      </c>
      <c r="E713" s="39">
        <v>84</v>
      </c>
      <c r="F713" s="76" t="str">
        <f>IF(E713&gt;89,"Xuất sắc",IF(E713&gt;79,"Tốt",IF(E713&gt;64,"Khá",IF(E713&gt;49,Trung bình,IF(E713&gt;34,"Yếu",Kém)))))</f>
        <v>Tốt</v>
      </c>
      <c r="G713" s="146"/>
    </row>
    <row r="714" spans="1:7" s="139" customFormat="1" ht="17.25" customHeight="1" x14ac:dyDescent="0.25">
      <c r="A714" s="130">
        <v>693</v>
      </c>
      <c r="B714" s="106" t="s">
        <v>1605</v>
      </c>
      <c r="C714" s="106" t="s">
        <v>1606</v>
      </c>
      <c r="D714" s="176" t="s">
        <v>70</v>
      </c>
      <c r="E714" s="39">
        <v>83</v>
      </c>
      <c r="F714" s="76" t="str">
        <f>IF(E714&gt;89,"Xuất sắc",IF(E714&gt;79,"Tốt",IF(E714&gt;64,"Khá",IF(E714&gt;49,Trung bình,IF(E714&gt;34,"Yếu",Kém)))))</f>
        <v>Tốt</v>
      </c>
      <c r="G714" s="146"/>
    </row>
    <row r="715" spans="1:7" s="139" customFormat="1" ht="17.25" customHeight="1" x14ac:dyDescent="0.25">
      <c r="A715" s="130">
        <v>694</v>
      </c>
      <c r="B715" s="106" t="s">
        <v>1607</v>
      </c>
      <c r="C715" s="106" t="s">
        <v>1608</v>
      </c>
      <c r="D715" s="176" t="s">
        <v>147</v>
      </c>
      <c r="E715" s="76">
        <v>82</v>
      </c>
      <c r="F715" s="76" t="str">
        <f>IF(E715&gt;89,"Xuất sắc",IF(E715&gt;79,"Tốt",IF(E715&gt;64,"Khá",IF(E715&gt;49,Trung bình,IF(E715&gt;34,"Yếu",Kém)))))</f>
        <v>Tốt</v>
      </c>
      <c r="G715" s="153"/>
    </row>
    <row r="716" spans="1:7" s="139" customFormat="1" ht="17.25" customHeight="1" x14ac:dyDescent="0.25">
      <c r="A716" s="130">
        <v>695</v>
      </c>
      <c r="B716" s="106" t="s">
        <v>1609</v>
      </c>
      <c r="C716" s="106" t="s">
        <v>1610</v>
      </c>
      <c r="D716" s="176" t="s">
        <v>147</v>
      </c>
      <c r="E716" s="76">
        <v>82</v>
      </c>
      <c r="F716" s="76" t="str">
        <f>IF(E716&gt;89,"Xuất sắc",IF(E716&gt;79,"Tốt",IF(E716&gt;64,"Khá",IF(E716&gt;49,Trung bình,IF(E716&gt;34,"Yếu",Kém)))))</f>
        <v>Tốt</v>
      </c>
      <c r="G716" s="153"/>
    </row>
    <row r="717" spans="1:7" s="139" customFormat="1" ht="17.25" customHeight="1" x14ac:dyDescent="0.25">
      <c r="A717" s="130">
        <v>696</v>
      </c>
      <c r="B717" s="106" t="s">
        <v>1611</v>
      </c>
      <c r="C717" s="106" t="s">
        <v>151</v>
      </c>
      <c r="D717" s="176" t="s">
        <v>136</v>
      </c>
      <c r="E717" s="39">
        <v>82</v>
      </c>
      <c r="F717" s="76" t="str">
        <f>IF(E717&gt;89,"Xuất sắc",IF(E717&gt;79,"Tốt",IF(E717&gt;64,"Khá",IF(E717&gt;49,Trung bình,IF(E717&gt;34,"Yếu",Kém)))))</f>
        <v>Tốt</v>
      </c>
      <c r="G717" s="146"/>
    </row>
    <row r="718" spans="1:7" s="139" customFormat="1" ht="17.25" customHeight="1" x14ac:dyDescent="0.25">
      <c r="A718" s="130">
        <v>697</v>
      </c>
      <c r="B718" s="106" t="s">
        <v>1612</v>
      </c>
      <c r="C718" s="106" t="s">
        <v>1613</v>
      </c>
      <c r="D718" s="176" t="s">
        <v>264</v>
      </c>
      <c r="E718" s="76">
        <v>81</v>
      </c>
      <c r="F718" s="76" t="str">
        <f>IF(E718&gt;89,"Xuất sắc",IF(E718&gt;79,"Tốt",IF(E718&gt;64,"Khá",IF(E718&gt;49,Trung bình,IF(E718&gt;34,"Yếu",Kém)))))</f>
        <v>Tốt</v>
      </c>
      <c r="G718" s="153"/>
    </row>
    <row r="719" spans="1:7" s="139" customFormat="1" ht="17.25" customHeight="1" x14ac:dyDescent="0.25">
      <c r="A719" s="130">
        <v>698</v>
      </c>
      <c r="B719" s="106" t="s">
        <v>1614</v>
      </c>
      <c r="C719" s="106" t="s">
        <v>14</v>
      </c>
      <c r="D719" s="176" t="s">
        <v>269</v>
      </c>
      <c r="E719" s="39">
        <v>81</v>
      </c>
      <c r="F719" s="76" t="str">
        <f>IF(E719&gt;89,"Xuất sắc",IF(E719&gt;79,"Tốt",IF(E719&gt;64,"Khá",IF(E719&gt;49,Trung bình,IF(E719&gt;34,"Yếu",Kém)))))</f>
        <v>Tốt</v>
      </c>
      <c r="G719" s="146"/>
    </row>
    <row r="720" spans="1:7" s="139" customFormat="1" ht="17.25" customHeight="1" x14ac:dyDescent="0.25">
      <c r="A720" s="130">
        <v>699</v>
      </c>
      <c r="B720" s="106" t="s">
        <v>1615</v>
      </c>
      <c r="C720" s="106" t="s">
        <v>506</v>
      </c>
      <c r="D720" s="176" t="s">
        <v>1616</v>
      </c>
      <c r="E720" s="39">
        <v>80</v>
      </c>
      <c r="F720" s="76" t="str">
        <f>IF(E720&gt;89,"Xuất sắc",IF(E720&gt;79,"Tốt",IF(E720&gt;64,"Khá",IF(E720&gt;49,Trung bình,IF(E720&gt;34,"Yếu",Kém)))))</f>
        <v>Tốt</v>
      </c>
      <c r="G720" s="146"/>
    </row>
    <row r="721" spans="1:7" s="139" customFormat="1" ht="17.25" customHeight="1" x14ac:dyDescent="0.25">
      <c r="A721" s="130">
        <v>700</v>
      </c>
      <c r="B721" s="106" t="s">
        <v>1617</v>
      </c>
      <c r="C721" s="106" t="s">
        <v>1618</v>
      </c>
      <c r="D721" s="176" t="s">
        <v>72</v>
      </c>
      <c r="E721" s="39">
        <v>80</v>
      </c>
      <c r="F721" s="76" t="str">
        <f>IF(E721&gt;89,"Xuất sắc",IF(E721&gt;79,"Tốt",IF(E721&gt;64,"Khá",IF(E721&gt;49,Trung bình,IF(E721&gt;34,"Yếu",Kém)))))</f>
        <v>Tốt</v>
      </c>
      <c r="G721" s="146"/>
    </row>
    <row r="722" spans="1:7" s="139" customFormat="1" x14ac:dyDescent="0.25">
      <c r="A722" s="130">
        <v>701</v>
      </c>
      <c r="B722" s="106" t="s">
        <v>1619</v>
      </c>
      <c r="C722" s="106" t="s">
        <v>336</v>
      </c>
      <c r="D722" s="176" t="s">
        <v>10</v>
      </c>
      <c r="E722" s="39">
        <v>78</v>
      </c>
      <c r="F722" s="76" t="str">
        <f>IF(E722&gt;89,"Xuất sắc",IF(E722&gt;79,"Tốt",IF(E722&gt;64,"Khá",IF(E722&gt;49,Trung bình,IF(E722&gt;34,"Yếu",Kém)))))</f>
        <v>Khá</v>
      </c>
      <c r="G722" s="146"/>
    </row>
    <row r="723" spans="1:7" s="139" customFormat="1" x14ac:dyDescent="0.25">
      <c r="A723" s="130">
        <v>702</v>
      </c>
      <c r="B723" s="106" t="s">
        <v>1620</v>
      </c>
      <c r="C723" s="106" t="s">
        <v>157</v>
      </c>
      <c r="D723" s="176" t="s">
        <v>172</v>
      </c>
      <c r="E723" s="39">
        <v>75</v>
      </c>
      <c r="F723" s="76" t="str">
        <f>IF(E723&gt;89,"Xuất sắc",IF(E723&gt;79,"Tốt",IF(E723&gt;64,"Khá",IF(E723&gt;49,Trung bình,IF(E723&gt;34,"Yếu",Kém)))))</f>
        <v>Khá</v>
      </c>
      <c r="G723" s="146"/>
    </row>
    <row r="724" spans="1:7" s="139" customFormat="1" x14ac:dyDescent="0.25">
      <c r="A724" s="130">
        <v>703</v>
      </c>
      <c r="B724" s="106" t="s">
        <v>1621</v>
      </c>
      <c r="C724" s="119" t="s">
        <v>1604</v>
      </c>
      <c r="D724" s="177" t="s">
        <v>997</v>
      </c>
      <c r="E724" s="3">
        <v>73</v>
      </c>
      <c r="F724" s="8" t="s">
        <v>74</v>
      </c>
      <c r="G724" s="178"/>
    </row>
    <row r="725" spans="1:7" s="139" customFormat="1" x14ac:dyDescent="0.25">
      <c r="A725" s="130">
        <v>704</v>
      </c>
      <c r="B725" s="106" t="s">
        <v>1622</v>
      </c>
      <c r="C725" s="106" t="s">
        <v>401</v>
      </c>
      <c r="D725" s="176" t="s">
        <v>27</v>
      </c>
      <c r="E725" s="39">
        <v>73</v>
      </c>
      <c r="F725" s="76" t="str">
        <f>IF(E725&gt;89,"Xuất sắc",IF(E725&gt;79,"Tốt",IF(E725&gt;64,"Khá",IF(E725&gt;49,Trung bình,IF(E725&gt;34,"Yếu",Kém)))))</f>
        <v>Khá</v>
      </c>
      <c r="G725" s="146"/>
    </row>
    <row r="726" spans="1:7" s="139" customFormat="1" x14ac:dyDescent="0.25">
      <c r="A726" s="130">
        <v>705</v>
      </c>
      <c r="B726" s="106" t="s">
        <v>1623</v>
      </c>
      <c r="C726" s="106" t="s">
        <v>288</v>
      </c>
      <c r="D726" s="176" t="s">
        <v>12</v>
      </c>
      <c r="E726" s="39">
        <v>70</v>
      </c>
      <c r="F726" s="76" t="s">
        <v>74</v>
      </c>
      <c r="G726" s="153"/>
    </row>
    <row r="727" spans="1:7" s="139" customFormat="1" x14ac:dyDescent="0.25">
      <c r="A727" s="130">
        <v>706</v>
      </c>
      <c r="B727" s="106" t="s">
        <v>1624</v>
      </c>
      <c r="C727" s="106" t="s">
        <v>432</v>
      </c>
      <c r="D727" s="176" t="s">
        <v>285</v>
      </c>
      <c r="E727" s="76">
        <v>64</v>
      </c>
      <c r="F727" s="76" t="s">
        <v>107</v>
      </c>
      <c r="G727" s="153" t="s">
        <v>75</v>
      </c>
    </row>
    <row r="728" spans="1:7" s="139" customFormat="1" x14ac:dyDescent="0.25">
      <c r="A728" s="130">
        <v>707</v>
      </c>
      <c r="B728" s="106" t="s">
        <v>1625</v>
      </c>
      <c r="C728" s="106" t="s">
        <v>272</v>
      </c>
      <c r="D728" s="176" t="s">
        <v>45</v>
      </c>
      <c r="E728" s="76">
        <v>64</v>
      </c>
      <c r="F728" s="76" t="s">
        <v>107</v>
      </c>
      <c r="G728" s="153" t="s">
        <v>57</v>
      </c>
    </row>
    <row r="729" spans="1:7" s="139" customFormat="1" x14ac:dyDescent="0.25">
      <c r="A729" s="130">
        <v>708</v>
      </c>
      <c r="B729" s="106" t="s">
        <v>1626</v>
      </c>
      <c r="C729" s="106" t="s">
        <v>300</v>
      </c>
      <c r="D729" s="176" t="s">
        <v>290</v>
      </c>
      <c r="E729" s="39">
        <v>64</v>
      </c>
      <c r="F729" s="76" t="s">
        <v>107</v>
      </c>
      <c r="G729" s="153" t="s">
        <v>75</v>
      </c>
    </row>
    <row r="730" spans="1:7" s="139" customFormat="1" x14ac:dyDescent="0.25">
      <c r="A730" s="130">
        <v>709</v>
      </c>
      <c r="B730" s="106" t="s">
        <v>1627</v>
      </c>
      <c r="C730" s="106" t="s">
        <v>81</v>
      </c>
      <c r="D730" s="176" t="s">
        <v>6</v>
      </c>
      <c r="E730" s="39">
        <v>64</v>
      </c>
      <c r="F730" s="76" t="s">
        <v>107</v>
      </c>
      <c r="G730" s="153" t="s">
        <v>75</v>
      </c>
    </row>
    <row r="731" spans="1:7" s="139" customFormat="1" x14ac:dyDescent="0.25">
      <c r="A731" s="130">
        <v>710</v>
      </c>
      <c r="B731" s="106" t="s">
        <v>1628</v>
      </c>
      <c r="C731" s="106" t="s">
        <v>81</v>
      </c>
      <c r="D731" s="176" t="s">
        <v>24</v>
      </c>
      <c r="E731" s="39">
        <v>64</v>
      </c>
      <c r="F731" s="76" t="s">
        <v>107</v>
      </c>
      <c r="G731" s="153" t="s">
        <v>75</v>
      </c>
    </row>
    <row r="732" spans="1:7" s="139" customFormat="1" x14ac:dyDescent="0.25">
      <c r="A732" s="130">
        <v>711</v>
      </c>
      <c r="B732" s="106" t="s">
        <v>1629</v>
      </c>
      <c r="C732" s="106" t="s">
        <v>63</v>
      </c>
      <c r="D732" s="176" t="s">
        <v>69</v>
      </c>
      <c r="E732" s="39">
        <v>64</v>
      </c>
      <c r="F732" s="76" t="s">
        <v>107</v>
      </c>
      <c r="G732" s="153" t="s">
        <v>75</v>
      </c>
    </row>
    <row r="733" spans="1:7" s="139" customFormat="1" x14ac:dyDescent="0.25">
      <c r="A733" s="130">
        <v>712</v>
      </c>
      <c r="B733" s="106" t="s">
        <v>1630</v>
      </c>
      <c r="C733" s="106" t="s">
        <v>430</v>
      </c>
      <c r="D733" s="176" t="s">
        <v>65</v>
      </c>
      <c r="E733" s="39">
        <v>35</v>
      </c>
      <c r="F733" s="76" t="s">
        <v>103</v>
      </c>
      <c r="G733" s="146"/>
    </row>
    <row r="734" spans="1:7" s="139" customFormat="1" x14ac:dyDescent="0.25">
      <c r="A734" s="34"/>
      <c r="B734" s="179" t="s">
        <v>1631</v>
      </c>
      <c r="C734" s="101"/>
      <c r="D734" s="144"/>
      <c r="E734" s="34"/>
      <c r="F734" s="34"/>
      <c r="G734" s="145"/>
    </row>
    <row r="735" spans="1:7" s="139" customFormat="1" x14ac:dyDescent="0.25">
      <c r="A735" s="130">
        <v>713</v>
      </c>
      <c r="B735" s="131" t="s">
        <v>1632</v>
      </c>
      <c r="C735" s="180" t="s">
        <v>1633</v>
      </c>
      <c r="D735" s="180" t="s">
        <v>36</v>
      </c>
      <c r="E735" s="76">
        <v>97</v>
      </c>
      <c r="F735" s="76" t="s">
        <v>79</v>
      </c>
      <c r="G735" s="153"/>
    </row>
    <row r="736" spans="1:7" s="139" customFormat="1" x14ac:dyDescent="0.25">
      <c r="A736" s="130">
        <v>714</v>
      </c>
      <c r="B736" s="131" t="s">
        <v>1634</v>
      </c>
      <c r="C736" s="180" t="s">
        <v>1635</v>
      </c>
      <c r="D736" s="180" t="s">
        <v>36</v>
      </c>
      <c r="E736" s="76">
        <v>97</v>
      </c>
      <c r="F736" s="76" t="s">
        <v>79</v>
      </c>
      <c r="G736" s="153"/>
    </row>
    <row r="737" spans="1:7" s="139" customFormat="1" x14ac:dyDescent="0.25">
      <c r="A737" s="130">
        <v>715</v>
      </c>
      <c r="B737" s="131" t="s">
        <v>1636</v>
      </c>
      <c r="C737" s="180" t="s">
        <v>504</v>
      </c>
      <c r="D737" s="180" t="s">
        <v>9</v>
      </c>
      <c r="E737" s="76">
        <v>97</v>
      </c>
      <c r="F737" s="39" t="s">
        <v>79</v>
      </c>
      <c r="G737" s="146"/>
    </row>
    <row r="738" spans="1:7" s="139" customFormat="1" x14ac:dyDescent="0.25">
      <c r="A738" s="130">
        <v>716</v>
      </c>
      <c r="B738" s="131" t="s">
        <v>1637</v>
      </c>
      <c r="C738" s="180" t="s">
        <v>48</v>
      </c>
      <c r="D738" s="180" t="s">
        <v>1638</v>
      </c>
      <c r="E738" s="76">
        <v>97</v>
      </c>
      <c r="F738" s="76" t="s">
        <v>79</v>
      </c>
      <c r="G738" s="153"/>
    </row>
    <row r="739" spans="1:7" s="139" customFormat="1" x14ac:dyDescent="0.25">
      <c r="A739" s="130">
        <v>717</v>
      </c>
      <c r="B739" s="131" t="s">
        <v>1639</v>
      </c>
      <c r="C739" s="180" t="s">
        <v>19</v>
      </c>
      <c r="D739" s="180" t="s">
        <v>314</v>
      </c>
      <c r="E739" s="39">
        <v>97</v>
      </c>
      <c r="F739" s="39" t="s">
        <v>79</v>
      </c>
      <c r="G739" s="146"/>
    </row>
    <row r="740" spans="1:7" s="139" customFormat="1" x14ac:dyDescent="0.25">
      <c r="A740" s="130">
        <v>718</v>
      </c>
      <c r="B740" s="131" t="s">
        <v>1640</v>
      </c>
      <c r="C740" s="180" t="s">
        <v>19</v>
      </c>
      <c r="D740" s="180" t="s">
        <v>65</v>
      </c>
      <c r="E740" s="39">
        <v>97</v>
      </c>
      <c r="F740" s="39" t="s">
        <v>79</v>
      </c>
      <c r="G740" s="146"/>
    </row>
    <row r="741" spans="1:7" s="139" customFormat="1" x14ac:dyDescent="0.25">
      <c r="A741" s="130">
        <v>719</v>
      </c>
      <c r="B741" s="131" t="s">
        <v>1641</v>
      </c>
      <c r="C741" s="180" t="s">
        <v>1642</v>
      </c>
      <c r="D741" s="180" t="s">
        <v>49</v>
      </c>
      <c r="E741" s="76">
        <v>95</v>
      </c>
      <c r="F741" s="76" t="s">
        <v>79</v>
      </c>
      <c r="G741" s="153"/>
    </row>
    <row r="742" spans="1:7" s="139" customFormat="1" x14ac:dyDescent="0.25">
      <c r="A742" s="130">
        <v>720</v>
      </c>
      <c r="B742" s="131" t="s">
        <v>1643</v>
      </c>
      <c r="C742" s="180" t="s">
        <v>1644</v>
      </c>
      <c r="D742" s="180" t="s">
        <v>10</v>
      </c>
      <c r="E742" s="39">
        <v>95</v>
      </c>
      <c r="F742" s="39" t="s">
        <v>79</v>
      </c>
      <c r="G742" s="146"/>
    </row>
    <row r="743" spans="1:7" s="139" customFormat="1" x14ac:dyDescent="0.25">
      <c r="A743" s="130">
        <v>721</v>
      </c>
      <c r="B743" s="131" t="s">
        <v>1645</v>
      </c>
      <c r="C743" s="180" t="s">
        <v>1646</v>
      </c>
      <c r="D743" s="180" t="s">
        <v>137</v>
      </c>
      <c r="E743" s="39">
        <v>95</v>
      </c>
      <c r="F743" s="39" t="s">
        <v>79</v>
      </c>
      <c r="G743" s="146"/>
    </row>
    <row r="744" spans="1:7" s="139" customFormat="1" x14ac:dyDescent="0.25">
      <c r="A744" s="130">
        <v>722</v>
      </c>
      <c r="B744" s="181" t="s">
        <v>1647</v>
      </c>
      <c r="C744" s="181" t="s">
        <v>1648</v>
      </c>
      <c r="D744" s="176" t="s">
        <v>13</v>
      </c>
      <c r="E744" s="76">
        <v>95</v>
      </c>
      <c r="F744" s="76" t="s">
        <v>79</v>
      </c>
      <c r="G744" s="153"/>
    </row>
    <row r="745" spans="1:7" s="139" customFormat="1" x14ac:dyDescent="0.25">
      <c r="A745" s="130">
        <v>723</v>
      </c>
      <c r="B745" s="131" t="s">
        <v>1649</v>
      </c>
      <c r="C745" s="180" t="s">
        <v>914</v>
      </c>
      <c r="D745" s="180" t="s">
        <v>36</v>
      </c>
      <c r="E745" s="76">
        <v>94</v>
      </c>
      <c r="F745" s="76" t="s">
        <v>79</v>
      </c>
      <c r="G745" s="153"/>
    </row>
    <row r="746" spans="1:7" s="139" customFormat="1" x14ac:dyDescent="0.25">
      <c r="A746" s="130">
        <v>724</v>
      </c>
      <c r="B746" s="131" t="s">
        <v>1650</v>
      </c>
      <c r="C746" s="180" t="s">
        <v>1178</v>
      </c>
      <c r="D746" s="180" t="s">
        <v>9</v>
      </c>
      <c r="E746" s="39">
        <v>94</v>
      </c>
      <c r="F746" s="39" t="s">
        <v>79</v>
      </c>
      <c r="G746" s="146"/>
    </row>
    <row r="747" spans="1:7" s="139" customFormat="1" x14ac:dyDescent="0.25">
      <c r="A747" s="130">
        <v>725</v>
      </c>
      <c r="B747" s="131" t="s">
        <v>1651</v>
      </c>
      <c r="C747" s="180" t="s">
        <v>1652</v>
      </c>
      <c r="D747" s="180" t="s">
        <v>178</v>
      </c>
      <c r="E747" s="39">
        <v>94</v>
      </c>
      <c r="F747" s="39" t="s">
        <v>79</v>
      </c>
      <c r="G747" s="146"/>
    </row>
    <row r="748" spans="1:7" s="139" customFormat="1" x14ac:dyDescent="0.25">
      <c r="A748" s="130">
        <v>726</v>
      </c>
      <c r="B748" s="131" t="s">
        <v>1653</v>
      </c>
      <c r="C748" s="180" t="s">
        <v>58</v>
      </c>
      <c r="D748" s="180" t="s">
        <v>6</v>
      </c>
      <c r="E748" s="39">
        <v>93</v>
      </c>
      <c r="F748" s="39" t="s">
        <v>79</v>
      </c>
      <c r="G748" s="146"/>
    </row>
    <row r="749" spans="1:7" s="139" customFormat="1" x14ac:dyDescent="0.25">
      <c r="A749" s="130">
        <v>727</v>
      </c>
      <c r="B749" s="131" t="s">
        <v>1654</v>
      </c>
      <c r="C749" s="180" t="s">
        <v>145</v>
      </c>
      <c r="D749" s="180" t="s">
        <v>36</v>
      </c>
      <c r="E749" s="76">
        <v>92</v>
      </c>
      <c r="F749" s="76" t="s">
        <v>79</v>
      </c>
      <c r="G749" s="153"/>
    </row>
    <row r="750" spans="1:7" s="139" customFormat="1" x14ac:dyDescent="0.25">
      <c r="A750" s="130">
        <v>728</v>
      </c>
      <c r="B750" s="131" t="s">
        <v>1655</v>
      </c>
      <c r="C750" s="180" t="s">
        <v>1539</v>
      </c>
      <c r="D750" s="180" t="s">
        <v>883</v>
      </c>
      <c r="E750" s="39">
        <v>91</v>
      </c>
      <c r="F750" s="39" t="s">
        <v>79</v>
      </c>
      <c r="G750" s="146"/>
    </row>
    <row r="751" spans="1:7" s="139" customFormat="1" ht="17.25" customHeight="1" x14ac:dyDescent="0.25">
      <c r="A751" s="130">
        <v>729</v>
      </c>
      <c r="B751" s="131" t="s">
        <v>1656</v>
      </c>
      <c r="C751" s="180" t="s">
        <v>254</v>
      </c>
      <c r="D751" s="180" t="s">
        <v>49</v>
      </c>
      <c r="E751" s="76">
        <v>89</v>
      </c>
      <c r="F751" s="76" t="s">
        <v>32</v>
      </c>
      <c r="G751" s="153"/>
    </row>
    <row r="752" spans="1:7" s="139" customFormat="1" ht="17.25" customHeight="1" x14ac:dyDescent="0.25">
      <c r="A752" s="130">
        <v>730</v>
      </c>
      <c r="B752" s="131" t="s">
        <v>1657</v>
      </c>
      <c r="C752" s="180" t="s">
        <v>1658</v>
      </c>
      <c r="D752" s="180" t="s">
        <v>24</v>
      </c>
      <c r="E752" s="39">
        <v>89</v>
      </c>
      <c r="F752" s="39" t="s">
        <v>32</v>
      </c>
      <c r="G752" s="146"/>
    </row>
    <row r="753" spans="1:7" s="139" customFormat="1" ht="17.25" customHeight="1" x14ac:dyDescent="0.25">
      <c r="A753" s="130">
        <v>731</v>
      </c>
      <c r="B753" s="40" t="s">
        <v>1659</v>
      </c>
      <c r="C753" s="182" t="s">
        <v>323</v>
      </c>
      <c r="D753" s="182" t="s">
        <v>96</v>
      </c>
      <c r="E753" s="39">
        <v>89</v>
      </c>
      <c r="F753" s="39" t="s">
        <v>32</v>
      </c>
      <c r="G753" s="146"/>
    </row>
    <row r="754" spans="1:7" s="139" customFormat="1" ht="17.25" customHeight="1" x14ac:dyDescent="0.25">
      <c r="A754" s="130">
        <v>732</v>
      </c>
      <c r="B754" s="131" t="s">
        <v>1660</v>
      </c>
      <c r="C754" s="180" t="s">
        <v>105</v>
      </c>
      <c r="D754" s="180" t="s">
        <v>44</v>
      </c>
      <c r="E754" s="76">
        <v>88</v>
      </c>
      <c r="F754" s="76" t="s">
        <v>32</v>
      </c>
      <c r="G754" s="153"/>
    </row>
    <row r="755" spans="1:7" s="139" customFormat="1" ht="17.25" customHeight="1" x14ac:dyDescent="0.25">
      <c r="A755" s="130">
        <v>733</v>
      </c>
      <c r="B755" s="131" t="s">
        <v>1661</v>
      </c>
      <c r="C755" s="180" t="s">
        <v>1662</v>
      </c>
      <c r="D755" s="180" t="s">
        <v>12</v>
      </c>
      <c r="E755" s="39">
        <v>88</v>
      </c>
      <c r="F755" s="39" t="s">
        <v>32</v>
      </c>
      <c r="G755" s="146"/>
    </row>
    <row r="756" spans="1:7" s="139" customFormat="1" ht="17.25" customHeight="1" x14ac:dyDescent="0.25">
      <c r="A756" s="130">
        <v>734</v>
      </c>
      <c r="B756" s="131" t="s">
        <v>1663</v>
      </c>
      <c r="C756" s="180" t="s">
        <v>1604</v>
      </c>
      <c r="D756" s="180" t="s">
        <v>22</v>
      </c>
      <c r="E756" s="76">
        <v>87</v>
      </c>
      <c r="F756" s="76" t="s">
        <v>32</v>
      </c>
      <c r="G756" s="153"/>
    </row>
    <row r="757" spans="1:7" s="139" customFormat="1" ht="17.25" customHeight="1" x14ac:dyDescent="0.25">
      <c r="A757" s="130">
        <v>735</v>
      </c>
      <c r="B757" s="131" t="s">
        <v>1664</v>
      </c>
      <c r="C757" s="180" t="s">
        <v>1665</v>
      </c>
      <c r="D757" s="180" t="s">
        <v>9</v>
      </c>
      <c r="E757" s="39">
        <v>86</v>
      </c>
      <c r="F757" s="39" t="s">
        <v>32</v>
      </c>
      <c r="G757" s="146"/>
    </row>
    <row r="758" spans="1:7" s="139" customFormat="1" ht="17.25" customHeight="1" x14ac:dyDescent="0.25">
      <c r="A758" s="130">
        <v>736</v>
      </c>
      <c r="B758" s="131" t="s">
        <v>1666</v>
      </c>
      <c r="C758" s="180" t="s">
        <v>1667</v>
      </c>
      <c r="D758" s="180" t="s">
        <v>9</v>
      </c>
      <c r="E758" s="39">
        <v>86</v>
      </c>
      <c r="F758" s="39" t="s">
        <v>32</v>
      </c>
      <c r="G758" s="146"/>
    </row>
    <row r="759" spans="1:7" s="139" customFormat="1" ht="17.25" customHeight="1" x14ac:dyDescent="0.25">
      <c r="A759" s="130">
        <v>737</v>
      </c>
      <c r="B759" s="131" t="s">
        <v>1668</v>
      </c>
      <c r="C759" s="180" t="s">
        <v>105</v>
      </c>
      <c r="D759" s="180" t="s">
        <v>18</v>
      </c>
      <c r="E759" s="39">
        <v>86</v>
      </c>
      <c r="F759" s="39" t="s">
        <v>32</v>
      </c>
      <c r="G759" s="146"/>
    </row>
    <row r="760" spans="1:7" s="139" customFormat="1" ht="17.25" customHeight="1" x14ac:dyDescent="0.25">
      <c r="A760" s="130">
        <v>738</v>
      </c>
      <c r="B760" s="181" t="s">
        <v>1669</v>
      </c>
      <c r="C760" s="181" t="s">
        <v>155</v>
      </c>
      <c r="D760" s="176" t="s">
        <v>181</v>
      </c>
      <c r="E760" s="76">
        <v>86</v>
      </c>
      <c r="F760" s="76" t="s">
        <v>32</v>
      </c>
      <c r="G760" s="153"/>
    </row>
    <row r="761" spans="1:7" s="139" customFormat="1" ht="17.25" customHeight="1" x14ac:dyDescent="0.25">
      <c r="A761" s="130">
        <v>739</v>
      </c>
      <c r="B761" s="131" t="s">
        <v>1670</v>
      </c>
      <c r="C761" s="180" t="s">
        <v>63</v>
      </c>
      <c r="D761" s="180" t="s">
        <v>15</v>
      </c>
      <c r="E761" s="76">
        <v>85</v>
      </c>
      <c r="F761" s="76" t="s">
        <v>32</v>
      </c>
      <c r="G761" s="153"/>
    </row>
    <row r="762" spans="1:7" s="139" customFormat="1" ht="17.25" customHeight="1" x14ac:dyDescent="0.25">
      <c r="A762" s="130">
        <v>740</v>
      </c>
      <c r="B762" s="131" t="s">
        <v>1671</v>
      </c>
      <c r="C762" s="180" t="s">
        <v>1672</v>
      </c>
      <c r="D762" s="180" t="s">
        <v>67</v>
      </c>
      <c r="E762" s="39">
        <v>85</v>
      </c>
      <c r="F762" s="39" t="s">
        <v>32</v>
      </c>
      <c r="G762" s="146"/>
    </row>
    <row r="763" spans="1:7" s="139" customFormat="1" ht="17.25" customHeight="1" x14ac:dyDescent="0.25">
      <c r="A763" s="130">
        <v>741</v>
      </c>
      <c r="B763" s="131" t="s">
        <v>1673</v>
      </c>
      <c r="C763" s="180" t="s">
        <v>1674</v>
      </c>
      <c r="D763" s="180" t="s">
        <v>49</v>
      </c>
      <c r="E763" s="76">
        <v>84</v>
      </c>
      <c r="F763" s="76" t="s">
        <v>32</v>
      </c>
      <c r="G763" s="153"/>
    </row>
    <row r="764" spans="1:7" s="139" customFormat="1" ht="17.25" customHeight="1" x14ac:dyDescent="0.25">
      <c r="A764" s="130">
        <v>742</v>
      </c>
      <c r="B764" s="131" t="s">
        <v>1675</v>
      </c>
      <c r="C764" s="180" t="s">
        <v>1676</v>
      </c>
      <c r="D764" s="180" t="s">
        <v>49</v>
      </c>
      <c r="E764" s="76">
        <v>84</v>
      </c>
      <c r="F764" s="76" t="s">
        <v>32</v>
      </c>
      <c r="G764" s="153"/>
    </row>
    <row r="765" spans="1:7" s="139" customFormat="1" ht="17.25" customHeight="1" x14ac:dyDescent="0.25">
      <c r="A765" s="130">
        <v>743</v>
      </c>
      <c r="B765" s="131" t="s">
        <v>1677</v>
      </c>
      <c r="C765" s="180" t="s">
        <v>1678</v>
      </c>
      <c r="D765" s="180" t="s">
        <v>9</v>
      </c>
      <c r="E765" s="39">
        <v>84</v>
      </c>
      <c r="F765" s="39" t="s">
        <v>32</v>
      </c>
      <c r="G765" s="146"/>
    </row>
    <row r="766" spans="1:7" s="139" customFormat="1" ht="17.25" customHeight="1" x14ac:dyDescent="0.25">
      <c r="A766" s="130">
        <v>744</v>
      </c>
      <c r="B766" s="131" t="s">
        <v>1679</v>
      </c>
      <c r="C766" s="180" t="s">
        <v>1680</v>
      </c>
      <c r="D766" s="180" t="s">
        <v>65</v>
      </c>
      <c r="E766" s="39">
        <v>84</v>
      </c>
      <c r="F766" s="39" t="s">
        <v>32</v>
      </c>
      <c r="G766" s="146"/>
    </row>
    <row r="767" spans="1:7" s="139" customFormat="1" ht="17.25" customHeight="1" x14ac:dyDescent="0.25">
      <c r="A767" s="130">
        <v>745</v>
      </c>
      <c r="B767" s="131" t="s">
        <v>1681</v>
      </c>
      <c r="C767" s="180" t="s">
        <v>299</v>
      </c>
      <c r="D767" s="180" t="s">
        <v>36</v>
      </c>
      <c r="E767" s="76">
        <v>83</v>
      </c>
      <c r="F767" s="76" t="s">
        <v>32</v>
      </c>
      <c r="G767" s="153"/>
    </row>
    <row r="768" spans="1:7" s="139" customFormat="1" ht="17.25" customHeight="1" x14ac:dyDescent="0.25">
      <c r="A768" s="130">
        <v>746</v>
      </c>
      <c r="B768" s="131" t="s">
        <v>1682</v>
      </c>
      <c r="C768" s="180" t="s">
        <v>1683</v>
      </c>
      <c r="D768" s="180" t="s">
        <v>217</v>
      </c>
      <c r="E768" s="76">
        <v>83</v>
      </c>
      <c r="F768" s="76" t="s">
        <v>32</v>
      </c>
      <c r="G768" s="153"/>
    </row>
    <row r="769" spans="1:7" s="139" customFormat="1" ht="17.25" customHeight="1" x14ac:dyDescent="0.25">
      <c r="A769" s="130">
        <v>747</v>
      </c>
      <c r="B769" s="131" t="s">
        <v>1684</v>
      </c>
      <c r="C769" s="180" t="s">
        <v>326</v>
      </c>
      <c r="D769" s="180" t="s">
        <v>1685</v>
      </c>
      <c r="E769" s="39">
        <v>83</v>
      </c>
      <c r="F769" s="39" t="s">
        <v>32</v>
      </c>
      <c r="G769" s="146"/>
    </row>
    <row r="770" spans="1:7" s="139" customFormat="1" ht="17.25" customHeight="1" x14ac:dyDescent="0.25">
      <c r="A770" s="130">
        <v>748</v>
      </c>
      <c r="B770" s="173" t="s">
        <v>1686</v>
      </c>
      <c r="C770" s="173" t="s">
        <v>1687</v>
      </c>
      <c r="D770" s="176" t="s">
        <v>13</v>
      </c>
      <c r="E770" s="76">
        <v>83</v>
      </c>
      <c r="F770" s="76" t="s">
        <v>32</v>
      </c>
      <c r="G770" s="153"/>
    </row>
    <row r="771" spans="1:7" s="139" customFormat="1" ht="17.25" customHeight="1" x14ac:dyDescent="0.25">
      <c r="A771" s="130">
        <v>749</v>
      </c>
      <c r="B771" s="131" t="s">
        <v>1688</v>
      </c>
      <c r="C771" s="180" t="s">
        <v>249</v>
      </c>
      <c r="D771" s="180" t="s">
        <v>43</v>
      </c>
      <c r="E771" s="76">
        <v>81</v>
      </c>
      <c r="F771" s="76" t="s">
        <v>32</v>
      </c>
      <c r="G771" s="153"/>
    </row>
    <row r="772" spans="1:7" s="139" customFormat="1" ht="17.25" customHeight="1" x14ac:dyDescent="0.25">
      <c r="A772" s="130">
        <v>750</v>
      </c>
      <c r="B772" s="131" t="s">
        <v>1689</v>
      </c>
      <c r="C772" s="180" t="s">
        <v>1690</v>
      </c>
      <c r="D772" s="180" t="s">
        <v>45</v>
      </c>
      <c r="E772" s="76">
        <v>81</v>
      </c>
      <c r="F772" s="76" t="s">
        <v>32</v>
      </c>
      <c r="G772" s="153"/>
    </row>
    <row r="773" spans="1:7" s="139" customFormat="1" ht="17.25" customHeight="1" x14ac:dyDescent="0.25">
      <c r="A773" s="130">
        <v>751</v>
      </c>
      <c r="B773" s="131" t="s">
        <v>1691</v>
      </c>
      <c r="C773" s="180" t="s">
        <v>177</v>
      </c>
      <c r="D773" s="180" t="s">
        <v>17</v>
      </c>
      <c r="E773" s="76">
        <v>81</v>
      </c>
      <c r="F773" s="76" t="s">
        <v>32</v>
      </c>
      <c r="G773" s="153"/>
    </row>
    <row r="774" spans="1:7" s="139" customFormat="1" ht="17.25" customHeight="1" x14ac:dyDescent="0.25">
      <c r="A774" s="130">
        <v>752</v>
      </c>
      <c r="B774" s="131" t="s">
        <v>1692</v>
      </c>
      <c r="C774" s="180" t="s">
        <v>1693</v>
      </c>
      <c r="D774" s="180" t="s">
        <v>111</v>
      </c>
      <c r="E774" s="76">
        <v>81</v>
      </c>
      <c r="F774" s="76" t="s">
        <v>32</v>
      </c>
      <c r="G774" s="153"/>
    </row>
    <row r="775" spans="1:7" s="139" customFormat="1" ht="17.25" customHeight="1" x14ac:dyDescent="0.25">
      <c r="A775" s="130">
        <v>753</v>
      </c>
      <c r="B775" s="131" t="s">
        <v>1694</v>
      </c>
      <c r="C775" s="180" t="s">
        <v>1695</v>
      </c>
      <c r="D775" s="180" t="s">
        <v>137</v>
      </c>
      <c r="E775" s="39">
        <v>81</v>
      </c>
      <c r="F775" s="39" t="s">
        <v>32</v>
      </c>
      <c r="G775" s="146"/>
    </row>
    <row r="776" spans="1:7" s="139" customFormat="1" ht="17.25" customHeight="1" x14ac:dyDescent="0.25">
      <c r="A776" s="130">
        <v>754</v>
      </c>
      <c r="B776" s="131" t="s">
        <v>1696</v>
      </c>
      <c r="C776" s="180" t="s">
        <v>1382</v>
      </c>
      <c r="D776" s="180" t="s">
        <v>1697</v>
      </c>
      <c r="E776" s="76">
        <v>80</v>
      </c>
      <c r="F776" s="76" t="s">
        <v>32</v>
      </c>
      <c r="G776" s="153"/>
    </row>
    <row r="777" spans="1:7" s="139" customFormat="1" x14ac:dyDescent="0.25">
      <c r="A777" s="130">
        <v>755</v>
      </c>
      <c r="B777" s="131" t="s">
        <v>1698</v>
      </c>
      <c r="C777" s="180" t="s">
        <v>333</v>
      </c>
      <c r="D777" s="180" t="s">
        <v>308</v>
      </c>
      <c r="E777" s="76">
        <v>78</v>
      </c>
      <c r="F777" s="76" t="s">
        <v>74</v>
      </c>
      <c r="G777" s="153"/>
    </row>
    <row r="778" spans="1:7" s="139" customFormat="1" x14ac:dyDescent="0.25">
      <c r="A778" s="130">
        <v>756</v>
      </c>
      <c r="B778" s="131" t="s">
        <v>1699</v>
      </c>
      <c r="C778" s="180" t="s">
        <v>1700</v>
      </c>
      <c r="D778" s="180" t="s">
        <v>12</v>
      </c>
      <c r="E778" s="39">
        <v>78</v>
      </c>
      <c r="F778" s="39" t="s">
        <v>74</v>
      </c>
      <c r="G778" s="146"/>
    </row>
    <row r="779" spans="1:7" s="139" customFormat="1" x14ac:dyDescent="0.25">
      <c r="A779" s="130">
        <v>757</v>
      </c>
      <c r="B779" s="131" t="s">
        <v>1701</v>
      </c>
      <c r="C779" s="180" t="s">
        <v>234</v>
      </c>
      <c r="D779" s="180" t="s">
        <v>43</v>
      </c>
      <c r="E779" s="76">
        <v>76</v>
      </c>
      <c r="F779" s="76" t="s">
        <v>74</v>
      </c>
      <c r="G779" s="153"/>
    </row>
    <row r="780" spans="1:7" s="139" customFormat="1" x14ac:dyDescent="0.25">
      <c r="A780" s="130">
        <v>758</v>
      </c>
      <c r="B780" s="131" t="s">
        <v>1702</v>
      </c>
      <c r="C780" s="180" t="s">
        <v>1153</v>
      </c>
      <c r="D780" s="180" t="s">
        <v>26</v>
      </c>
      <c r="E780" s="39">
        <v>74</v>
      </c>
      <c r="F780" s="39" t="s">
        <v>74</v>
      </c>
      <c r="G780" s="146"/>
    </row>
    <row r="781" spans="1:7" s="139" customFormat="1" x14ac:dyDescent="0.25">
      <c r="A781" s="130">
        <v>759</v>
      </c>
      <c r="B781" s="131" t="s">
        <v>1703</v>
      </c>
      <c r="C781" s="180" t="s">
        <v>306</v>
      </c>
      <c r="D781" s="180" t="s">
        <v>67</v>
      </c>
      <c r="E781" s="39">
        <v>74</v>
      </c>
      <c r="F781" s="39" t="s">
        <v>74</v>
      </c>
      <c r="G781" s="146"/>
    </row>
    <row r="782" spans="1:7" s="139" customFormat="1" x14ac:dyDescent="0.25">
      <c r="A782" s="130">
        <v>760</v>
      </c>
      <c r="B782" s="131" t="s">
        <v>1704</v>
      </c>
      <c r="C782" s="180" t="s">
        <v>1705</v>
      </c>
      <c r="D782" s="180" t="s">
        <v>67</v>
      </c>
      <c r="E782" s="39">
        <v>74</v>
      </c>
      <c r="F782" s="39" t="s">
        <v>74</v>
      </c>
      <c r="G782" s="146"/>
    </row>
    <row r="783" spans="1:7" s="139" customFormat="1" x14ac:dyDescent="0.25">
      <c r="A783" s="130">
        <v>761</v>
      </c>
      <c r="B783" s="181" t="s">
        <v>1706</v>
      </c>
      <c r="C783" s="181" t="s">
        <v>1707</v>
      </c>
      <c r="D783" s="176" t="s">
        <v>142</v>
      </c>
      <c r="E783" s="76">
        <v>74</v>
      </c>
      <c r="F783" s="76" t="s">
        <v>74</v>
      </c>
      <c r="G783" s="153"/>
    </row>
    <row r="784" spans="1:7" s="139" customFormat="1" x14ac:dyDescent="0.25">
      <c r="A784" s="130">
        <v>762</v>
      </c>
      <c r="B784" s="181" t="s">
        <v>1708</v>
      </c>
      <c r="C784" s="181" t="s">
        <v>777</v>
      </c>
      <c r="D784" s="176" t="s">
        <v>13</v>
      </c>
      <c r="E784" s="76">
        <v>73</v>
      </c>
      <c r="F784" s="76" t="s">
        <v>74</v>
      </c>
      <c r="G784" s="153"/>
    </row>
    <row r="785" spans="1:7" s="139" customFormat="1" x14ac:dyDescent="0.25">
      <c r="A785" s="130">
        <v>763</v>
      </c>
      <c r="B785" s="135" t="s">
        <v>1709</v>
      </c>
      <c r="C785" s="183" t="s">
        <v>1710</v>
      </c>
      <c r="D785" s="183" t="s">
        <v>9</v>
      </c>
      <c r="E785" s="109">
        <v>64</v>
      </c>
      <c r="F785" s="109" t="s">
        <v>107</v>
      </c>
      <c r="G785" s="149" t="s">
        <v>57</v>
      </c>
    </row>
    <row r="786" spans="1:7" s="139" customFormat="1" x14ac:dyDescent="0.25">
      <c r="A786" s="130">
        <v>764</v>
      </c>
      <c r="B786" s="131" t="s">
        <v>1711</v>
      </c>
      <c r="C786" s="180" t="s">
        <v>1712</v>
      </c>
      <c r="D786" s="180" t="s">
        <v>11</v>
      </c>
      <c r="E786" s="39">
        <v>64</v>
      </c>
      <c r="F786" s="39" t="s">
        <v>107</v>
      </c>
      <c r="G786" s="146" t="s">
        <v>57</v>
      </c>
    </row>
    <row r="787" spans="1:7" s="139" customFormat="1" x14ac:dyDescent="0.25">
      <c r="A787" s="130">
        <v>765</v>
      </c>
      <c r="B787" s="181" t="s">
        <v>1713</v>
      </c>
      <c r="C787" s="181" t="s">
        <v>1714</v>
      </c>
      <c r="D787" s="176" t="s">
        <v>72</v>
      </c>
      <c r="E787" s="76">
        <v>64</v>
      </c>
      <c r="F787" s="76" t="s">
        <v>107</v>
      </c>
      <c r="G787" s="153" t="s">
        <v>57</v>
      </c>
    </row>
    <row r="788" spans="1:7" s="139" customFormat="1" x14ac:dyDescent="0.25">
      <c r="A788" s="130">
        <v>766</v>
      </c>
      <c r="B788" s="131" t="s">
        <v>1715</v>
      </c>
      <c r="C788" s="180" t="s">
        <v>62</v>
      </c>
      <c r="D788" s="180" t="s">
        <v>41</v>
      </c>
      <c r="E788" s="76">
        <v>63</v>
      </c>
      <c r="F788" s="76" t="s">
        <v>107</v>
      </c>
      <c r="G788" s="153" t="s">
        <v>57</v>
      </c>
    </row>
    <row r="789" spans="1:7" s="139" customFormat="1" x14ac:dyDescent="0.25">
      <c r="A789" s="130">
        <v>767</v>
      </c>
      <c r="B789" s="131" t="s">
        <v>1716</v>
      </c>
      <c r="C789" s="180" t="s">
        <v>1717</v>
      </c>
      <c r="D789" s="180" t="s">
        <v>7</v>
      </c>
      <c r="E789" s="76">
        <v>0</v>
      </c>
      <c r="F789" s="76" t="s">
        <v>369</v>
      </c>
      <c r="G789" s="153" t="s">
        <v>1718</v>
      </c>
    </row>
    <row r="790" spans="1:7" s="139" customFormat="1" x14ac:dyDescent="0.25">
      <c r="A790" s="34"/>
      <c r="B790" s="184" t="s">
        <v>1719</v>
      </c>
      <c r="C790" s="101"/>
      <c r="D790" s="144"/>
      <c r="E790" s="34"/>
      <c r="F790" s="34"/>
      <c r="G790" s="145"/>
    </row>
    <row r="791" spans="1:7" s="139" customFormat="1" x14ac:dyDescent="0.25">
      <c r="A791" s="39">
        <v>768</v>
      </c>
      <c r="B791" s="185" t="s">
        <v>1720</v>
      </c>
      <c r="C791" s="186" t="s">
        <v>1721</v>
      </c>
      <c r="D791" s="187" t="s">
        <v>92</v>
      </c>
      <c r="E791" s="39">
        <v>95</v>
      </c>
      <c r="F791" s="39" t="s">
        <v>79</v>
      </c>
      <c r="G791" s="146"/>
    </row>
    <row r="792" spans="1:7" s="139" customFormat="1" x14ac:dyDescent="0.25">
      <c r="A792" s="39">
        <v>769</v>
      </c>
      <c r="B792" s="185" t="s">
        <v>1722</v>
      </c>
      <c r="C792" s="186" t="s">
        <v>1723</v>
      </c>
      <c r="D792" s="187" t="s">
        <v>253</v>
      </c>
      <c r="E792" s="34">
        <v>94</v>
      </c>
      <c r="F792" s="34" t="s">
        <v>79</v>
      </c>
      <c r="G792" s="145"/>
    </row>
    <row r="793" spans="1:7" s="139" customFormat="1" x14ac:dyDescent="0.25">
      <c r="A793" s="39">
        <v>770</v>
      </c>
      <c r="B793" s="185" t="s">
        <v>1724</v>
      </c>
      <c r="C793" s="186" t="s">
        <v>19</v>
      </c>
      <c r="D793" s="187" t="s">
        <v>111</v>
      </c>
      <c r="E793" s="39">
        <v>94</v>
      </c>
      <c r="F793" s="39" t="s">
        <v>79</v>
      </c>
      <c r="G793" s="146"/>
    </row>
    <row r="794" spans="1:7" s="139" customFormat="1" x14ac:dyDescent="0.25">
      <c r="A794" s="39">
        <v>771</v>
      </c>
      <c r="B794" s="185" t="s">
        <v>1725</v>
      </c>
      <c r="C794" s="186" t="s">
        <v>1726</v>
      </c>
      <c r="D794" s="187" t="s">
        <v>9</v>
      </c>
      <c r="E794" s="39">
        <v>93</v>
      </c>
      <c r="F794" s="39" t="s">
        <v>79</v>
      </c>
      <c r="G794" s="146"/>
    </row>
    <row r="795" spans="1:7" s="139" customFormat="1" x14ac:dyDescent="0.25">
      <c r="A795" s="39">
        <v>772</v>
      </c>
      <c r="B795" s="185" t="s">
        <v>1727</v>
      </c>
      <c r="C795" s="186" t="s">
        <v>145</v>
      </c>
      <c r="D795" s="187" t="s">
        <v>36</v>
      </c>
      <c r="E795" s="34">
        <v>92</v>
      </c>
      <c r="F795" s="34" t="s">
        <v>79</v>
      </c>
      <c r="G795" s="145"/>
    </row>
    <row r="796" spans="1:7" s="139" customFormat="1" x14ac:dyDescent="0.25">
      <c r="A796" s="39">
        <v>773</v>
      </c>
      <c r="B796" s="185" t="s">
        <v>1728</v>
      </c>
      <c r="C796" s="186" t="s">
        <v>84</v>
      </c>
      <c r="D796" s="187" t="s">
        <v>17</v>
      </c>
      <c r="E796" s="34">
        <v>91</v>
      </c>
      <c r="F796" s="34" t="s">
        <v>79</v>
      </c>
      <c r="G796" s="145"/>
    </row>
    <row r="797" spans="1:7" s="139" customFormat="1" x14ac:dyDescent="0.25">
      <c r="A797" s="39">
        <v>774</v>
      </c>
      <c r="B797" s="185" t="s">
        <v>1729</v>
      </c>
      <c r="C797" s="186" t="s">
        <v>19</v>
      </c>
      <c r="D797" s="187" t="s">
        <v>90</v>
      </c>
      <c r="E797" s="39">
        <v>90</v>
      </c>
      <c r="F797" s="39" t="s">
        <v>79</v>
      </c>
      <c r="G797" s="146"/>
    </row>
    <row r="798" spans="1:7" s="139" customFormat="1" x14ac:dyDescent="0.25">
      <c r="A798" s="39">
        <v>775</v>
      </c>
      <c r="B798" s="185" t="s">
        <v>1730</v>
      </c>
      <c r="C798" s="186" t="s">
        <v>1652</v>
      </c>
      <c r="D798" s="187" t="s">
        <v>65</v>
      </c>
      <c r="E798" s="39">
        <v>90</v>
      </c>
      <c r="F798" s="39" t="s">
        <v>79</v>
      </c>
      <c r="G798" s="146"/>
    </row>
    <row r="799" spans="1:7" s="139" customFormat="1" x14ac:dyDescent="0.25">
      <c r="A799" s="39">
        <v>776</v>
      </c>
      <c r="B799" s="185" t="s">
        <v>1731</v>
      </c>
      <c r="C799" s="186" t="s">
        <v>1732</v>
      </c>
      <c r="D799" s="187" t="s">
        <v>65</v>
      </c>
      <c r="E799" s="39">
        <v>90</v>
      </c>
      <c r="F799" s="39" t="s">
        <v>79</v>
      </c>
      <c r="G799" s="146"/>
    </row>
    <row r="800" spans="1:7" s="139" customFormat="1" ht="17.25" customHeight="1" x14ac:dyDescent="0.25">
      <c r="A800" s="39">
        <v>777</v>
      </c>
      <c r="B800" s="185" t="s">
        <v>1733</v>
      </c>
      <c r="C800" s="187" t="s">
        <v>1734</v>
      </c>
      <c r="D800" s="187" t="s">
        <v>1735</v>
      </c>
      <c r="E800" s="39">
        <v>89</v>
      </c>
      <c r="F800" s="39" t="s">
        <v>32</v>
      </c>
      <c r="G800" s="146"/>
    </row>
    <row r="801" spans="1:7" s="139" customFormat="1" ht="17.25" customHeight="1" x14ac:dyDescent="0.25">
      <c r="A801" s="39">
        <v>778</v>
      </c>
      <c r="B801" s="185" t="s">
        <v>1736</v>
      </c>
      <c r="C801" s="186" t="s">
        <v>1737</v>
      </c>
      <c r="D801" s="187" t="s">
        <v>133</v>
      </c>
      <c r="E801" s="39">
        <v>88</v>
      </c>
      <c r="F801" s="39" t="s">
        <v>32</v>
      </c>
      <c r="G801" s="146"/>
    </row>
    <row r="802" spans="1:7" s="139" customFormat="1" ht="17.25" customHeight="1" x14ac:dyDescent="0.25">
      <c r="A802" s="39">
        <v>779</v>
      </c>
      <c r="B802" s="185" t="s">
        <v>1738</v>
      </c>
      <c r="C802" s="186" t="s">
        <v>122</v>
      </c>
      <c r="D802" s="187" t="s">
        <v>15</v>
      </c>
      <c r="E802" s="34">
        <v>87</v>
      </c>
      <c r="F802" s="34" t="s">
        <v>32</v>
      </c>
      <c r="G802" s="145"/>
    </row>
    <row r="803" spans="1:7" s="139" customFormat="1" ht="17.25" customHeight="1" x14ac:dyDescent="0.25">
      <c r="A803" s="39">
        <v>780</v>
      </c>
      <c r="B803" s="185" t="s">
        <v>1739</v>
      </c>
      <c r="C803" s="186" t="s">
        <v>97</v>
      </c>
      <c r="D803" s="187" t="s">
        <v>21</v>
      </c>
      <c r="E803" s="34">
        <v>86</v>
      </c>
      <c r="F803" s="34" t="s">
        <v>32</v>
      </c>
      <c r="G803" s="145"/>
    </row>
    <row r="804" spans="1:7" s="139" customFormat="1" ht="17.25" customHeight="1" x14ac:dyDescent="0.25">
      <c r="A804" s="39">
        <v>781</v>
      </c>
      <c r="B804" s="185" t="s">
        <v>1740</v>
      </c>
      <c r="C804" s="186" t="s">
        <v>1741</v>
      </c>
      <c r="D804" s="187" t="s">
        <v>8</v>
      </c>
      <c r="E804" s="34">
        <v>84</v>
      </c>
      <c r="F804" s="34" t="s">
        <v>32</v>
      </c>
      <c r="G804" s="145"/>
    </row>
    <row r="805" spans="1:7" s="139" customFormat="1" ht="17.25" customHeight="1" x14ac:dyDescent="0.25">
      <c r="A805" s="39">
        <v>782</v>
      </c>
      <c r="B805" s="185" t="s">
        <v>1742</v>
      </c>
      <c r="C805" s="186" t="s">
        <v>254</v>
      </c>
      <c r="D805" s="187" t="s">
        <v>59</v>
      </c>
      <c r="E805" s="34">
        <v>84</v>
      </c>
      <c r="F805" s="34" t="s">
        <v>32</v>
      </c>
      <c r="G805" s="145"/>
    </row>
    <row r="806" spans="1:7" s="139" customFormat="1" ht="17.25" customHeight="1" x14ac:dyDescent="0.25">
      <c r="A806" s="39">
        <v>783</v>
      </c>
      <c r="B806" s="185" t="s">
        <v>1743</v>
      </c>
      <c r="C806" s="186" t="s">
        <v>94</v>
      </c>
      <c r="D806" s="187" t="s">
        <v>10</v>
      </c>
      <c r="E806" s="39">
        <v>84</v>
      </c>
      <c r="F806" s="34" t="s">
        <v>32</v>
      </c>
      <c r="G806" s="146"/>
    </row>
    <row r="807" spans="1:7" s="139" customFormat="1" ht="17.25" customHeight="1" x14ac:dyDescent="0.25">
      <c r="A807" s="39">
        <v>784</v>
      </c>
      <c r="B807" s="185" t="s">
        <v>1744</v>
      </c>
      <c r="C807" s="186" t="s">
        <v>1745</v>
      </c>
      <c r="D807" s="187" t="s">
        <v>67</v>
      </c>
      <c r="E807" s="39">
        <v>84</v>
      </c>
      <c r="F807" s="39" t="s">
        <v>32</v>
      </c>
      <c r="G807" s="146"/>
    </row>
    <row r="808" spans="1:7" s="139" customFormat="1" ht="17.25" customHeight="1" x14ac:dyDescent="0.25">
      <c r="A808" s="39">
        <v>785</v>
      </c>
      <c r="B808" s="185" t="s">
        <v>1746</v>
      </c>
      <c r="C808" s="186" t="s">
        <v>19</v>
      </c>
      <c r="D808" s="187" t="s">
        <v>1450</v>
      </c>
      <c r="E808" s="34">
        <v>84</v>
      </c>
      <c r="F808" s="34" t="s">
        <v>32</v>
      </c>
      <c r="G808" s="145"/>
    </row>
    <row r="809" spans="1:7" s="139" customFormat="1" ht="17.25" customHeight="1" x14ac:dyDescent="0.25">
      <c r="A809" s="39">
        <v>786</v>
      </c>
      <c r="B809" s="185" t="s">
        <v>1747</v>
      </c>
      <c r="C809" s="186" t="s">
        <v>286</v>
      </c>
      <c r="D809" s="187" t="s">
        <v>150</v>
      </c>
      <c r="E809" s="34">
        <v>83</v>
      </c>
      <c r="F809" s="34" t="s">
        <v>32</v>
      </c>
      <c r="G809" s="145"/>
    </row>
    <row r="810" spans="1:7" s="139" customFormat="1" ht="17.25" customHeight="1" x14ac:dyDescent="0.25">
      <c r="A810" s="39">
        <v>787</v>
      </c>
      <c r="B810" s="185" t="s">
        <v>1748</v>
      </c>
      <c r="C810" s="186" t="s">
        <v>367</v>
      </c>
      <c r="D810" s="187" t="s">
        <v>22</v>
      </c>
      <c r="E810" s="34">
        <v>83</v>
      </c>
      <c r="F810" s="34" t="s">
        <v>32</v>
      </c>
      <c r="G810" s="145"/>
    </row>
    <row r="811" spans="1:7" s="139" customFormat="1" ht="17.25" customHeight="1" x14ac:dyDescent="0.25">
      <c r="A811" s="39">
        <v>788</v>
      </c>
      <c r="B811" s="185" t="s">
        <v>1749</v>
      </c>
      <c r="C811" s="186" t="s">
        <v>1750</v>
      </c>
      <c r="D811" s="187" t="s">
        <v>278</v>
      </c>
      <c r="E811" s="39">
        <v>83</v>
      </c>
      <c r="F811" s="39" t="s">
        <v>32</v>
      </c>
      <c r="G811" s="146"/>
    </row>
    <row r="812" spans="1:7" s="139" customFormat="1" ht="17.25" customHeight="1" x14ac:dyDescent="0.25">
      <c r="A812" s="39">
        <v>789</v>
      </c>
      <c r="B812" s="185" t="s">
        <v>1751</v>
      </c>
      <c r="C812" s="186" t="s">
        <v>1752</v>
      </c>
      <c r="D812" s="187" t="s">
        <v>67</v>
      </c>
      <c r="E812" s="39">
        <v>83</v>
      </c>
      <c r="F812" s="34" t="s">
        <v>32</v>
      </c>
      <c r="G812" s="146"/>
    </row>
    <row r="813" spans="1:7" s="139" customFormat="1" ht="17.25" customHeight="1" x14ac:dyDescent="0.25">
      <c r="A813" s="39">
        <v>790</v>
      </c>
      <c r="B813" s="185" t="s">
        <v>1753</v>
      </c>
      <c r="C813" s="186" t="s">
        <v>124</v>
      </c>
      <c r="D813" s="187" t="s">
        <v>13</v>
      </c>
      <c r="E813" s="34">
        <v>83</v>
      </c>
      <c r="F813" s="34" t="s">
        <v>32</v>
      </c>
      <c r="G813" s="145"/>
    </row>
    <row r="814" spans="1:7" s="139" customFormat="1" ht="17.25" customHeight="1" x14ac:dyDescent="0.25">
      <c r="A814" s="39">
        <v>791</v>
      </c>
      <c r="B814" s="185" t="s">
        <v>1754</v>
      </c>
      <c r="C814" s="186" t="s">
        <v>122</v>
      </c>
      <c r="D814" s="187" t="s">
        <v>55</v>
      </c>
      <c r="E814" s="34">
        <v>82</v>
      </c>
      <c r="F814" s="34" t="s">
        <v>32</v>
      </c>
      <c r="G814" s="145"/>
    </row>
    <row r="815" spans="1:7" s="139" customFormat="1" ht="17.25" customHeight="1" x14ac:dyDescent="0.25">
      <c r="A815" s="39">
        <v>792</v>
      </c>
      <c r="B815" s="185" t="s">
        <v>1755</v>
      </c>
      <c r="C815" s="186" t="s">
        <v>1756</v>
      </c>
      <c r="D815" s="187" t="s">
        <v>59</v>
      </c>
      <c r="E815" s="34">
        <v>82</v>
      </c>
      <c r="F815" s="34" t="s">
        <v>32</v>
      </c>
      <c r="G815" s="145"/>
    </row>
    <row r="816" spans="1:7" s="139" customFormat="1" ht="17.25" customHeight="1" x14ac:dyDescent="0.25">
      <c r="A816" s="39">
        <v>793</v>
      </c>
      <c r="B816" s="185" t="s">
        <v>1757</v>
      </c>
      <c r="C816" s="186" t="s">
        <v>165</v>
      </c>
      <c r="D816" s="187" t="s">
        <v>9</v>
      </c>
      <c r="E816" s="39">
        <v>82</v>
      </c>
      <c r="F816" s="39" t="s">
        <v>32</v>
      </c>
      <c r="G816" s="146"/>
    </row>
    <row r="817" spans="1:7" s="139" customFormat="1" ht="17.25" customHeight="1" x14ac:dyDescent="0.25">
      <c r="A817" s="39">
        <v>794</v>
      </c>
      <c r="B817" s="185" t="s">
        <v>1758</v>
      </c>
      <c r="C817" s="186" t="s">
        <v>105</v>
      </c>
      <c r="D817" s="187" t="s">
        <v>10</v>
      </c>
      <c r="E817" s="39">
        <v>82</v>
      </c>
      <c r="F817" s="39" t="s">
        <v>32</v>
      </c>
      <c r="G817" s="146"/>
    </row>
    <row r="818" spans="1:7" s="139" customFormat="1" ht="17.25" customHeight="1" x14ac:dyDescent="0.25">
      <c r="A818" s="39">
        <v>795</v>
      </c>
      <c r="B818" s="185" t="s">
        <v>1759</v>
      </c>
      <c r="C818" s="186" t="s">
        <v>1760</v>
      </c>
      <c r="D818" s="187" t="s">
        <v>36</v>
      </c>
      <c r="E818" s="34">
        <v>81</v>
      </c>
      <c r="F818" s="34" t="s">
        <v>32</v>
      </c>
      <c r="G818" s="188"/>
    </row>
    <row r="819" spans="1:7" s="139" customFormat="1" ht="17.25" customHeight="1" x14ac:dyDescent="0.25">
      <c r="A819" s="39">
        <v>796</v>
      </c>
      <c r="B819" s="185" t="s">
        <v>1761</v>
      </c>
      <c r="C819" s="186" t="s">
        <v>120</v>
      </c>
      <c r="D819" s="187" t="s">
        <v>148</v>
      </c>
      <c r="E819" s="34">
        <v>81</v>
      </c>
      <c r="F819" s="34" t="s">
        <v>32</v>
      </c>
      <c r="G819" s="145"/>
    </row>
    <row r="820" spans="1:7" s="139" customFormat="1" ht="17.25" customHeight="1" x14ac:dyDescent="0.25">
      <c r="A820" s="39">
        <v>797</v>
      </c>
      <c r="B820" s="185" t="s">
        <v>1762</v>
      </c>
      <c r="C820" s="186" t="s">
        <v>1763</v>
      </c>
      <c r="D820" s="187" t="s">
        <v>10</v>
      </c>
      <c r="E820" s="39">
        <v>81</v>
      </c>
      <c r="F820" s="39" t="s">
        <v>32</v>
      </c>
      <c r="G820" s="146"/>
    </row>
    <row r="821" spans="1:7" s="139" customFormat="1" ht="17.25" customHeight="1" x14ac:dyDescent="0.25">
      <c r="A821" s="39">
        <v>798</v>
      </c>
      <c r="B821" s="185" t="s">
        <v>1764</v>
      </c>
      <c r="C821" s="186" t="s">
        <v>1765</v>
      </c>
      <c r="D821" s="187" t="s">
        <v>1766</v>
      </c>
      <c r="E821" s="34">
        <v>80</v>
      </c>
      <c r="F821" s="34" t="s">
        <v>32</v>
      </c>
      <c r="G821" s="145"/>
    </row>
    <row r="822" spans="1:7" s="139" customFormat="1" ht="17.25" customHeight="1" x14ac:dyDescent="0.25">
      <c r="A822" s="39">
        <v>799</v>
      </c>
      <c r="B822" s="185" t="s">
        <v>1767</v>
      </c>
      <c r="C822" s="186" t="s">
        <v>1768</v>
      </c>
      <c r="D822" s="187" t="s">
        <v>137</v>
      </c>
      <c r="E822" s="34">
        <v>80</v>
      </c>
      <c r="F822" s="34" t="s">
        <v>32</v>
      </c>
      <c r="G822" s="145"/>
    </row>
    <row r="823" spans="1:7" s="139" customFormat="1" ht="17.25" customHeight="1" x14ac:dyDescent="0.25">
      <c r="A823" s="39">
        <v>800</v>
      </c>
      <c r="B823" s="185" t="s">
        <v>1769</v>
      </c>
      <c r="C823" s="186" t="s">
        <v>1770</v>
      </c>
      <c r="D823" s="187" t="s">
        <v>31</v>
      </c>
      <c r="E823" s="41">
        <v>80</v>
      </c>
      <c r="F823" s="41" t="s">
        <v>32</v>
      </c>
      <c r="G823" s="189"/>
    </row>
    <row r="824" spans="1:7" s="139" customFormat="1" x14ac:dyDescent="0.25">
      <c r="A824" s="39">
        <v>801</v>
      </c>
      <c r="B824" s="185" t="s">
        <v>1771</v>
      </c>
      <c r="C824" s="186" t="s">
        <v>1690</v>
      </c>
      <c r="D824" s="187" t="s">
        <v>109</v>
      </c>
      <c r="E824" s="34">
        <v>79</v>
      </c>
      <c r="F824" s="34" t="s">
        <v>74</v>
      </c>
      <c r="G824" s="145"/>
    </row>
    <row r="825" spans="1:7" s="139" customFormat="1" x14ac:dyDescent="0.25">
      <c r="A825" s="39">
        <v>802</v>
      </c>
      <c r="B825" s="185" t="s">
        <v>1772</v>
      </c>
      <c r="C825" s="186" t="s">
        <v>37</v>
      </c>
      <c r="D825" s="187" t="s">
        <v>13</v>
      </c>
      <c r="E825" s="34">
        <v>79</v>
      </c>
      <c r="F825" s="34" t="s">
        <v>74</v>
      </c>
      <c r="G825" s="145"/>
    </row>
    <row r="826" spans="1:7" s="139" customFormat="1" x14ac:dyDescent="0.25">
      <c r="A826" s="39">
        <v>803</v>
      </c>
      <c r="B826" s="185" t="s">
        <v>1773</v>
      </c>
      <c r="C826" s="186" t="s">
        <v>343</v>
      </c>
      <c r="D826" s="187" t="s">
        <v>67</v>
      </c>
      <c r="E826" s="39">
        <v>78</v>
      </c>
      <c r="F826" s="39" t="s">
        <v>74</v>
      </c>
      <c r="G826" s="146"/>
    </row>
    <row r="827" spans="1:7" s="139" customFormat="1" x14ac:dyDescent="0.25">
      <c r="A827" s="39">
        <v>804</v>
      </c>
      <c r="B827" s="185" t="s">
        <v>1774</v>
      </c>
      <c r="C827" s="186" t="s">
        <v>252</v>
      </c>
      <c r="D827" s="187" t="s">
        <v>180</v>
      </c>
      <c r="E827" s="34">
        <v>78</v>
      </c>
      <c r="F827" s="34" t="s">
        <v>74</v>
      </c>
      <c r="G827" s="145"/>
    </row>
    <row r="828" spans="1:7" s="139" customFormat="1" x14ac:dyDescent="0.25">
      <c r="A828" s="39">
        <v>805</v>
      </c>
      <c r="B828" s="185" t="s">
        <v>1775</v>
      </c>
      <c r="C828" s="186" t="s">
        <v>38</v>
      </c>
      <c r="D828" s="187" t="s">
        <v>174</v>
      </c>
      <c r="E828" s="34">
        <v>77</v>
      </c>
      <c r="F828" s="34" t="s">
        <v>74</v>
      </c>
      <c r="G828" s="145"/>
    </row>
    <row r="829" spans="1:7" s="139" customFormat="1" x14ac:dyDescent="0.25">
      <c r="A829" s="39">
        <v>806</v>
      </c>
      <c r="B829" s="185" t="s">
        <v>1776</v>
      </c>
      <c r="C829" s="186" t="s">
        <v>165</v>
      </c>
      <c r="D829" s="187" t="s">
        <v>9</v>
      </c>
      <c r="E829" s="39">
        <v>77</v>
      </c>
      <c r="F829" s="39" t="s">
        <v>74</v>
      </c>
      <c r="G829" s="146"/>
    </row>
    <row r="830" spans="1:7" s="139" customFormat="1" x14ac:dyDescent="0.25">
      <c r="A830" s="39">
        <v>807</v>
      </c>
      <c r="B830" s="185" t="s">
        <v>1777</v>
      </c>
      <c r="C830" s="186" t="s">
        <v>71</v>
      </c>
      <c r="D830" s="187" t="s">
        <v>59</v>
      </c>
      <c r="E830" s="34">
        <v>76</v>
      </c>
      <c r="F830" s="34" t="s">
        <v>74</v>
      </c>
      <c r="G830" s="145"/>
    </row>
    <row r="831" spans="1:7" s="139" customFormat="1" x14ac:dyDescent="0.25">
      <c r="A831" s="39">
        <v>808</v>
      </c>
      <c r="B831" s="185" t="s">
        <v>1778</v>
      </c>
      <c r="C831" s="186" t="s">
        <v>1779</v>
      </c>
      <c r="D831" s="187" t="s">
        <v>1780</v>
      </c>
      <c r="E831" s="34">
        <v>76</v>
      </c>
      <c r="F831" s="34" t="s">
        <v>74</v>
      </c>
      <c r="G831" s="145"/>
    </row>
    <row r="832" spans="1:7" s="139" customFormat="1" x14ac:dyDescent="0.25">
      <c r="A832" s="39">
        <v>809</v>
      </c>
      <c r="B832" s="185" t="s">
        <v>1781</v>
      </c>
      <c r="C832" s="186" t="s">
        <v>1782</v>
      </c>
      <c r="D832" s="187" t="s">
        <v>29</v>
      </c>
      <c r="E832" s="34">
        <v>76</v>
      </c>
      <c r="F832" s="34" t="s">
        <v>74</v>
      </c>
      <c r="G832" s="145"/>
    </row>
    <row r="833" spans="1:7" s="139" customFormat="1" x14ac:dyDescent="0.25">
      <c r="A833" s="39">
        <v>810</v>
      </c>
      <c r="B833" s="185" t="s">
        <v>1783</v>
      </c>
      <c r="C833" s="186" t="s">
        <v>91</v>
      </c>
      <c r="D833" s="187" t="s">
        <v>168</v>
      </c>
      <c r="E833" s="39">
        <v>75</v>
      </c>
      <c r="F833" s="39" t="s">
        <v>74</v>
      </c>
      <c r="G833" s="146"/>
    </row>
    <row r="834" spans="1:7" s="139" customFormat="1" x14ac:dyDescent="0.25">
      <c r="A834" s="39">
        <v>811</v>
      </c>
      <c r="B834" s="185" t="s">
        <v>1784</v>
      </c>
      <c r="C834" s="186" t="s">
        <v>1613</v>
      </c>
      <c r="D834" s="187" t="s">
        <v>9</v>
      </c>
      <c r="E834" s="39">
        <v>74</v>
      </c>
      <c r="F834" s="39" t="s">
        <v>74</v>
      </c>
      <c r="G834" s="146"/>
    </row>
    <row r="835" spans="1:7" s="139" customFormat="1" x14ac:dyDescent="0.25">
      <c r="A835" s="39">
        <v>812</v>
      </c>
      <c r="B835" s="185" t="s">
        <v>1785</v>
      </c>
      <c r="C835" s="186" t="s">
        <v>19</v>
      </c>
      <c r="D835" s="187" t="s">
        <v>168</v>
      </c>
      <c r="E835" s="39">
        <v>74</v>
      </c>
      <c r="F835" s="39" t="s">
        <v>74</v>
      </c>
      <c r="G835" s="146"/>
    </row>
    <row r="836" spans="1:7" s="139" customFormat="1" x14ac:dyDescent="0.25">
      <c r="A836" s="39">
        <v>813</v>
      </c>
      <c r="B836" s="185" t="s">
        <v>1786</v>
      </c>
      <c r="C836" s="186" t="s">
        <v>1787</v>
      </c>
      <c r="D836" s="187" t="s">
        <v>55</v>
      </c>
      <c r="E836" s="34">
        <v>72</v>
      </c>
      <c r="F836" s="34" t="s">
        <v>74</v>
      </c>
      <c r="G836" s="145"/>
    </row>
    <row r="837" spans="1:7" s="139" customFormat="1" x14ac:dyDescent="0.25">
      <c r="A837" s="39">
        <v>814</v>
      </c>
      <c r="B837" s="185" t="s">
        <v>1788</v>
      </c>
      <c r="C837" s="186" t="s">
        <v>1789</v>
      </c>
      <c r="D837" s="187" t="s">
        <v>10</v>
      </c>
      <c r="E837" s="39">
        <v>72</v>
      </c>
      <c r="F837" s="39" t="s">
        <v>74</v>
      </c>
      <c r="G837" s="146"/>
    </row>
    <row r="838" spans="1:7" s="139" customFormat="1" x14ac:dyDescent="0.25">
      <c r="A838" s="39">
        <v>815</v>
      </c>
      <c r="B838" s="185" t="s">
        <v>1790</v>
      </c>
      <c r="C838" s="186" t="s">
        <v>205</v>
      </c>
      <c r="D838" s="187" t="s">
        <v>12</v>
      </c>
      <c r="E838" s="39">
        <v>72</v>
      </c>
      <c r="F838" s="39" t="s">
        <v>74</v>
      </c>
      <c r="G838" s="146"/>
    </row>
    <row r="839" spans="1:7" s="139" customFormat="1" x14ac:dyDescent="0.25">
      <c r="A839" s="39">
        <v>816</v>
      </c>
      <c r="B839" s="185" t="s">
        <v>1791</v>
      </c>
      <c r="C839" s="186" t="s">
        <v>1792</v>
      </c>
      <c r="D839" s="187" t="s">
        <v>12</v>
      </c>
      <c r="E839" s="39">
        <v>72</v>
      </c>
      <c r="F839" s="39" t="s">
        <v>74</v>
      </c>
      <c r="G839" s="146"/>
    </row>
    <row r="840" spans="1:7" s="139" customFormat="1" x14ac:dyDescent="0.25">
      <c r="A840" s="39">
        <v>817</v>
      </c>
      <c r="B840" s="185" t="s">
        <v>1793</v>
      </c>
      <c r="C840" s="186" t="s">
        <v>1176</v>
      </c>
      <c r="D840" s="187" t="s">
        <v>178</v>
      </c>
      <c r="E840" s="39">
        <v>71</v>
      </c>
      <c r="F840" s="34" t="s">
        <v>74</v>
      </c>
      <c r="G840" s="146"/>
    </row>
    <row r="841" spans="1:7" s="139" customFormat="1" x14ac:dyDescent="0.25">
      <c r="A841" s="39">
        <v>818</v>
      </c>
      <c r="B841" s="185" t="s">
        <v>1794</v>
      </c>
      <c r="C841" s="186" t="s">
        <v>151</v>
      </c>
      <c r="D841" s="187" t="s">
        <v>109</v>
      </c>
      <c r="E841" s="34">
        <v>70</v>
      </c>
      <c r="F841" s="34" t="s">
        <v>74</v>
      </c>
      <c r="G841" s="145"/>
    </row>
    <row r="842" spans="1:7" s="139" customFormat="1" x14ac:dyDescent="0.25">
      <c r="A842" s="39">
        <v>819</v>
      </c>
      <c r="B842" s="185" t="s">
        <v>1795</v>
      </c>
      <c r="C842" s="186" t="s">
        <v>260</v>
      </c>
      <c r="D842" s="187" t="s">
        <v>111</v>
      </c>
      <c r="E842" s="34">
        <v>70</v>
      </c>
      <c r="F842" s="34" t="s">
        <v>74</v>
      </c>
      <c r="G842" s="145"/>
    </row>
    <row r="843" spans="1:7" s="139" customFormat="1" x14ac:dyDescent="0.25">
      <c r="A843" s="39">
        <v>820</v>
      </c>
      <c r="B843" s="185" t="s">
        <v>1796</v>
      </c>
      <c r="C843" s="186" t="s">
        <v>68</v>
      </c>
      <c r="D843" s="187" t="s">
        <v>22</v>
      </c>
      <c r="E843" s="34">
        <v>69</v>
      </c>
      <c r="F843" s="34" t="s">
        <v>74</v>
      </c>
      <c r="G843" s="145"/>
    </row>
    <row r="844" spans="1:7" s="139" customFormat="1" x14ac:dyDescent="0.25">
      <c r="A844" s="39">
        <v>821</v>
      </c>
      <c r="B844" s="185" t="s">
        <v>1797</v>
      </c>
      <c r="C844" s="186" t="s">
        <v>1798</v>
      </c>
      <c r="D844" s="187" t="s">
        <v>9</v>
      </c>
      <c r="E844" s="39">
        <v>66</v>
      </c>
      <c r="F844" s="39" t="s">
        <v>74</v>
      </c>
      <c r="G844" s="146"/>
    </row>
    <row r="845" spans="1:7" s="139" customFormat="1" x14ac:dyDescent="0.25">
      <c r="A845" s="39">
        <v>822</v>
      </c>
      <c r="B845" s="185" t="s">
        <v>1799</v>
      </c>
      <c r="C845" s="186" t="s">
        <v>177</v>
      </c>
      <c r="D845" s="187" t="s">
        <v>28</v>
      </c>
      <c r="E845" s="34">
        <v>60</v>
      </c>
      <c r="F845" s="34" t="s">
        <v>107</v>
      </c>
      <c r="G845" s="145" t="s">
        <v>57</v>
      </c>
    </row>
    <row r="846" spans="1:7" s="139" customFormat="1" x14ac:dyDescent="0.25">
      <c r="A846" s="39">
        <v>823</v>
      </c>
      <c r="B846" s="185" t="s">
        <v>1800</v>
      </c>
      <c r="C846" s="186" t="s">
        <v>179</v>
      </c>
      <c r="D846" s="187" t="s">
        <v>67</v>
      </c>
      <c r="E846" s="34">
        <v>60</v>
      </c>
      <c r="F846" s="34" t="s">
        <v>107</v>
      </c>
      <c r="G846" s="145" t="s">
        <v>57</v>
      </c>
    </row>
    <row r="847" spans="1:7" s="139" customFormat="1" x14ac:dyDescent="0.25">
      <c r="A847" s="39">
        <v>824</v>
      </c>
      <c r="B847" s="185" t="s">
        <v>1801</v>
      </c>
      <c r="C847" s="186" t="s">
        <v>1802</v>
      </c>
      <c r="D847" s="187" t="s">
        <v>22</v>
      </c>
      <c r="E847" s="34">
        <v>60</v>
      </c>
      <c r="F847" s="34" t="s">
        <v>107</v>
      </c>
      <c r="G847" s="145" t="s">
        <v>75</v>
      </c>
    </row>
    <row r="848" spans="1:7" s="139" customFormat="1" x14ac:dyDescent="0.25">
      <c r="A848" s="39">
        <v>825</v>
      </c>
      <c r="B848" s="185" t="s">
        <v>1803</v>
      </c>
      <c r="C848" s="186" t="s">
        <v>1804</v>
      </c>
      <c r="D848" s="187" t="s">
        <v>211</v>
      </c>
      <c r="E848" s="39">
        <v>0</v>
      </c>
      <c r="F848" s="34" t="s">
        <v>369</v>
      </c>
      <c r="G848" s="145" t="s">
        <v>380</v>
      </c>
    </row>
    <row r="849" spans="1:7" s="139" customFormat="1" x14ac:dyDescent="0.25">
      <c r="A849" s="138"/>
      <c r="B849" s="190"/>
      <c r="C849" s="191"/>
      <c r="D849" s="192"/>
      <c r="E849" s="138"/>
      <c r="F849" s="193"/>
      <c r="G849" s="194"/>
    </row>
    <row r="850" spans="1:7" x14ac:dyDescent="0.25">
      <c r="B850" s="11" t="s">
        <v>368</v>
      </c>
      <c r="C850" s="11" t="s">
        <v>1805</v>
      </c>
      <c r="E850" s="57"/>
    </row>
    <row r="851" spans="1:7" x14ac:dyDescent="0.25">
      <c r="B851" s="11" t="s">
        <v>382</v>
      </c>
      <c r="E851" s="10" t="s">
        <v>370</v>
      </c>
    </row>
    <row r="852" spans="1:7" x14ac:dyDescent="0.25">
      <c r="B852" s="11" t="s">
        <v>79</v>
      </c>
      <c r="C852" s="12">
        <v>172</v>
      </c>
    </row>
    <row r="853" spans="1:7" x14ac:dyDescent="0.25">
      <c r="B853" s="11" t="s">
        <v>32</v>
      </c>
      <c r="C853" s="12">
        <v>437</v>
      </c>
    </row>
    <row r="854" spans="1:7" x14ac:dyDescent="0.25">
      <c r="B854" s="11" t="s">
        <v>74</v>
      </c>
      <c r="C854" s="12">
        <v>131</v>
      </c>
    </row>
    <row r="855" spans="1:7" x14ac:dyDescent="0.25">
      <c r="B855" s="11" t="s">
        <v>107</v>
      </c>
      <c r="C855" s="12">
        <v>73</v>
      </c>
    </row>
    <row r="856" spans="1:7" x14ac:dyDescent="0.25">
      <c r="B856" s="11" t="s">
        <v>103</v>
      </c>
      <c r="C856" s="12">
        <v>2</v>
      </c>
      <c r="E856" s="78"/>
    </row>
    <row r="857" spans="1:7" x14ac:dyDescent="0.25">
      <c r="B857" s="11" t="s">
        <v>369</v>
      </c>
      <c r="C857" s="12">
        <v>9</v>
      </c>
      <c r="E857" s="10" t="s">
        <v>371</v>
      </c>
    </row>
    <row r="858" spans="1:7" x14ac:dyDescent="0.25">
      <c r="B858" s="11" t="s">
        <v>375</v>
      </c>
      <c r="C858" s="12">
        <v>1</v>
      </c>
    </row>
  </sheetData>
  <autoFilter ref="A9:Q848"/>
  <mergeCells count="8">
    <mergeCell ref="A5:F5"/>
    <mergeCell ref="A6:F6"/>
    <mergeCell ref="A7:F7"/>
    <mergeCell ref="A1:C1"/>
    <mergeCell ref="A2:C2"/>
    <mergeCell ref="E70:G70"/>
    <mergeCell ref="D1:G1"/>
    <mergeCell ref="D2:G2"/>
  </mergeCells>
  <phoneticPr fontId="0" type="noConversion"/>
  <pageMargins left="0.55118110236220474" right="0.31496062992125984" top="0.51181102362204722" bottom="0.51181102362204722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opLeftCell="A160" workbookViewId="0">
      <selection activeCell="B168" sqref="B168:F176"/>
    </sheetView>
  </sheetViews>
  <sheetFormatPr defaultRowHeight="15.75" x14ac:dyDescent="0.25"/>
  <cols>
    <col min="1" max="1" width="4.625" style="23" customWidth="1"/>
    <col min="2" max="2" width="18.125" style="23" customWidth="1"/>
    <col min="3" max="3" width="18.375" style="23" customWidth="1"/>
    <col min="4" max="4" width="12.125" style="23" customWidth="1"/>
    <col min="5" max="6" width="9" style="23"/>
    <col min="7" max="7" width="11.625" style="23" customWidth="1"/>
    <col min="8" max="16384" width="9" style="23"/>
  </cols>
  <sheetData>
    <row r="1" spans="1:14" s="19" customFormat="1" x14ac:dyDescent="0.25">
      <c r="A1" s="83" t="s">
        <v>1</v>
      </c>
      <c r="B1" s="83"/>
      <c r="C1" s="83"/>
      <c r="D1" s="87" t="s">
        <v>2</v>
      </c>
      <c r="E1" s="87"/>
      <c r="F1" s="87"/>
      <c r="G1" s="87"/>
    </row>
    <row r="2" spans="1:14" s="19" customFormat="1" x14ac:dyDescent="0.25">
      <c r="A2" s="87" t="s">
        <v>3</v>
      </c>
      <c r="B2" s="87"/>
      <c r="C2" s="87"/>
      <c r="D2" s="87" t="s">
        <v>437</v>
      </c>
      <c r="E2" s="87"/>
      <c r="F2" s="87"/>
      <c r="G2" s="87"/>
    </row>
    <row r="3" spans="1:14" s="19" customFormat="1" x14ac:dyDescent="0.25">
      <c r="A3" s="6"/>
      <c r="B3" s="6"/>
      <c r="C3" s="6"/>
      <c r="D3" s="7"/>
      <c r="E3" s="6"/>
      <c r="F3" s="5"/>
    </row>
    <row r="4" spans="1:14" s="19" customFormat="1" x14ac:dyDescent="0.25">
      <c r="B4" s="19" t="s">
        <v>372</v>
      </c>
      <c r="E4" s="5"/>
      <c r="F4" s="5"/>
    </row>
    <row r="5" spans="1:14" s="19" customFormat="1" x14ac:dyDescent="0.25">
      <c r="A5" s="88" t="s">
        <v>1807</v>
      </c>
      <c r="B5" s="88"/>
      <c r="C5" s="88"/>
      <c r="D5" s="88"/>
      <c r="E5" s="88"/>
      <c r="F5" s="88"/>
      <c r="G5" s="88"/>
    </row>
    <row r="6" spans="1:14" s="19" customFormat="1" x14ac:dyDescent="0.25">
      <c r="A6" s="89" t="s">
        <v>373</v>
      </c>
      <c r="B6" s="89"/>
      <c r="C6" s="89"/>
      <c r="D6" s="89"/>
      <c r="E6" s="89"/>
      <c r="F6" s="89"/>
      <c r="G6" s="89"/>
    </row>
    <row r="7" spans="1:14" s="19" customFormat="1" ht="23.25" customHeight="1" x14ac:dyDescent="0.25">
      <c r="A7" s="86" t="s">
        <v>381</v>
      </c>
      <c r="B7" s="86"/>
      <c r="C7" s="86"/>
      <c r="D7" s="86"/>
      <c r="E7" s="86"/>
      <c r="F7" s="86"/>
      <c r="G7" s="86"/>
    </row>
    <row r="8" spans="1:14" s="19" customFormat="1" ht="23.25" customHeight="1" x14ac:dyDescent="0.25">
      <c r="A8" s="79"/>
      <c r="B8" s="79"/>
      <c r="C8" s="79"/>
      <c r="D8" s="79"/>
      <c r="E8" s="79"/>
      <c r="F8" s="79"/>
      <c r="G8" s="79"/>
    </row>
    <row r="9" spans="1:14" x14ac:dyDescent="0.25">
      <c r="A9" s="196" t="s">
        <v>1808</v>
      </c>
      <c r="B9" s="196"/>
      <c r="C9" s="37"/>
      <c r="D9" s="37"/>
      <c r="E9" s="37"/>
      <c r="F9" s="197"/>
      <c r="G9" s="198"/>
      <c r="H9" s="20"/>
      <c r="I9" s="21"/>
      <c r="J9" s="21"/>
      <c r="K9" s="21"/>
      <c r="L9" s="22"/>
      <c r="M9" s="20"/>
      <c r="N9" s="20"/>
    </row>
    <row r="10" spans="1:14" ht="31.5" x14ac:dyDescent="0.25">
      <c r="A10" s="38" t="s">
        <v>119</v>
      </c>
      <c r="B10" s="38" t="s">
        <v>33</v>
      </c>
      <c r="C10" s="38" t="s">
        <v>383</v>
      </c>
      <c r="D10" s="38" t="s">
        <v>159</v>
      </c>
      <c r="E10" s="48" t="s">
        <v>384</v>
      </c>
      <c r="F10" s="38" t="s">
        <v>4</v>
      </c>
      <c r="G10" s="38" t="s">
        <v>0</v>
      </c>
      <c r="I10" s="11"/>
      <c r="J10" s="11"/>
      <c r="K10" s="2"/>
      <c r="L10" s="83"/>
      <c r="M10" s="83"/>
    </row>
    <row r="11" spans="1:14" x14ac:dyDescent="0.25">
      <c r="A11" s="39">
        <v>1</v>
      </c>
      <c r="B11" s="199" t="s">
        <v>1809</v>
      </c>
      <c r="C11" s="199" t="s">
        <v>1810</v>
      </c>
      <c r="D11" s="199" t="s">
        <v>36</v>
      </c>
      <c r="E11" s="77">
        <v>87</v>
      </c>
      <c r="F11" s="200" t="str">
        <f t="shared" ref="F11:F63" si="0">IF(E11&gt;=90,"Xuất sắc",IF(E11&gt;=80,"Tốt",IF(E11&gt;=65,"Khá",IF(E11&gt;=50,"Trung bình",IF(E11&gt;=35,"Yếu",IF(E11&gt;=0,"Kém"))))))</f>
        <v>Tốt</v>
      </c>
      <c r="G11" s="38"/>
      <c r="I11" s="11"/>
      <c r="J11" s="2"/>
      <c r="K11" s="2"/>
      <c r="L11" s="10"/>
      <c r="M11" s="10"/>
    </row>
    <row r="12" spans="1:14" x14ac:dyDescent="0.25">
      <c r="A12" s="39">
        <v>2</v>
      </c>
      <c r="B12" s="199" t="s">
        <v>1811</v>
      </c>
      <c r="C12" s="199" t="s">
        <v>339</v>
      </c>
      <c r="D12" s="199" t="s">
        <v>36</v>
      </c>
      <c r="E12" s="77">
        <v>83</v>
      </c>
      <c r="F12" s="200" t="str">
        <f t="shared" si="0"/>
        <v>Tốt</v>
      </c>
      <c r="G12" s="38"/>
      <c r="I12" s="11"/>
      <c r="J12" s="12"/>
      <c r="K12" s="2"/>
      <c r="L12" s="10"/>
      <c r="M12" s="10"/>
    </row>
    <row r="13" spans="1:14" x14ac:dyDescent="0.25">
      <c r="A13" s="39">
        <v>3</v>
      </c>
      <c r="B13" s="199" t="s">
        <v>1812</v>
      </c>
      <c r="C13" s="199" t="s">
        <v>1813</v>
      </c>
      <c r="D13" s="199" t="s">
        <v>36</v>
      </c>
      <c r="E13" s="77">
        <v>92</v>
      </c>
      <c r="F13" s="200" t="str">
        <f t="shared" si="0"/>
        <v>Xuất sắc</v>
      </c>
      <c r="G13" s="200"/>
      <c r="I13" s="11"/>
      <c r="J13" s="12"/>
      <c r="K13" s="2"/>
      <c r="L13" s="10"/>
      <c r="M13" s="10"/>
    </row>
    <row r="14" spans="1:14" x14ac:dyDescent="0.25">
      <c r="A14" s="39">
        <v>4</v>
      </c>
      <c r="B14" s="199" t="s">
        <v>1814</v>
      </c>
      <c r="C14" s="199" t="s">
        <v>1815</v>
      </c>
      <c r="D14" s="199" t="s">
        <v>36</v>
      </c>
      <c r="E14" s="77">
        <v>91</v>
      </c>
      <c r="F14" s="200" t="str">
        <f t="shared" si="0"/>
        <v>Xuất sắc</v>
      </c>
      <c r="G14" s="201"/>
      <c r="I14" s="11"/>
      <c r="J14" s="12"/>
      <c r="K14" s="2"/>
      <c r="L14" s="10"/>
      <c r="M14" s="10"/>
    </row>
    <row r="15" spans="1:14" x14ac:dyDescent="0.25">
      <c r="A15" s="39">
        <v>5</v>
      </c>
      <c r="B15" s="199" t="s">
        <v>1816</v>
      </c>
      <c r="C15" s="199" t="s">
        <v>48</v>
      </c>
      <c r="D15" s="199" t="s">
        <v>147</v>
      </c>
      <c r="E15" s="77">
        <v>84</v>
      </c>
      <c r="F15" s="200" t="str">
        <f t="shared" si="0"/>
        <v>Tốt</v>
      </c>
      <c r="G15" s="39"/>
      <c r="I15" s="11"/>
      <c r="J15" s="12"/>
      <c r="K15" s="2"/>
      <c r="L15" s="10"/>
      <c r="M15" s="10"/>
    </row>
    <row r="16" spans="1:14" x14ac:dyDescent="0.25">
      <c r="A16" s="39">
        <v>6</v>
      </c>
      <c r="B16" s="199" t="s">
        <v>1817</v>
      </c>
      <c r="C16" s="199" t="s">
        <v>85</v>
      </c>
      <c r="D16" s="199" t="s">
        <v>147</v>
      </c>
      <c r="E16" s="77">
        <v>82</v>
      </c>
      <c r="F16" s="200" t="str">
        <f t="shared" si="0"/>
        <v>Tốt</v>
      </c>
      <c r="G16" s="39"/>
      <c r="I16" s="11"/>
      <c r="J16" s="12"/>
      <c r="K16" s="2"/>
      <c r="L16" s="83"/>
      <c r="M16" s="83"/>
    </row>
    <row r="17" spans="1:13" x14ac:dyDescent="0.25">
      <c r="A17" s="39">
        <v>7</v>
      </c>
      <c r="B17" s="199" t="s">
        <v>1818</v>
      </c>
      <c r="C17" s="199" t="s">
        <v>220</v>
      </c>
      <c r="D17" s="199" t="s">
        <v>1819</v>
      </c>
      <c r="E17" s="77">
        <v>95</v>
      </c>
      <c r="F17" s="200" t="str">
        <f t="shared" si="0"/>
        <v>Xuất sắc</v>
      </c>
      <c r="G17" s="39"/>
      <c r="I17" s="11"/>
      <c r="J17" s="12"/>
      <c r="K17" s="2"/>
      <c r="L17" s="10"/>
      <c r="M17" s="10"/>
    </row>
    <row r="18" spans="1:13" x14ac:dyDescent="0.25">
      <c r="A18" s="39">
        <v>8</v>
      </c>
      <c r="B18" s="199" t="s">
        <v>1820</v>
      </c>
      <c r="C18" s="199" t="s">
        <v>84</v>
      </c>
      <c r="D18" s="199" t="s">
        <v>499</v>
      </c>
      <c r="E18" s="77">
        <v>85</v>
      </c>
      <c r="F18" s="200" t="str">
        <f t="shared" si="0"/>
        <v>Tốt</v>
      </c>
      <c r="G18" s="39"/>
    </row>
    <row r="19" spans="1:13" x14ac:dyDescent="0.25">
      <c r="A19" s="39">
        <v>9</v>
      </c>
      <c r="B19" s="199" t="s">
        <v>1821</v>
      </c>
      <c r="C19" s="199" t="s">
        <v>84</v>
      </c>
      <c r="D19" s="199" t="s">
        <v>347</v>
      </c>
      <c r="E19" s="77">
        <v>82</v>
      </c>
      <c r="F19" s="200" t="str">
        <f t="shared" si="0"/>
        <v>Tốt</v>
      </c>
      <c r="G19" s="39"/>
    </row>
    <row r="20" spans="1:13" x14ac:dyDescent="0.25">
      <c r="A20" s="39">
        <v>10</v>
      </c>
      <c r="B20" s="199" t="s">
        <v>1822</v>
      </c>
      <c r="C20" s="199" t="s">
        <v>165</v>
      </c>
      <c r="D20" s="199" t="s">
        <v>43</v>
      </c>
      <c r="E20" s="77">
        <v>92</v>
      </c>
      <c r="F20" s="200" t="str">
        <f t="shared" si="0"/>
        <v>Xuất sắc</v>
      </c>
      <c r="G20" s="39"/>
    </row>
    <row r="21" spans="1:13" x14ac:dyDescent="0.25">
      <c r="A21" s="39">
        <v>11</v>
      </c>
      <c r="B21" s="199" t="s">
        <v>1823</v>
      </c>
      <c r="C21" s="199" t="s">
        <v>1824</v>
      </c>
      <c r="D21" s="199" t="s">
        <v>1825</v>
      </c>
      <c r="E21" s="77">
        <v>90</v>
      </c>
      <c r="F21" s="200" t="str">
        <f t="shared" si="0"/>
        <v>Xuất sắc</v>
      </c>
      <c r="G21" s="39"/>
    </row>
    <row r="22" spans="1:13" x14ac:dyDescent="0.25">
      <c r="A22" s="39">
        <v>12</v>
      </c>
      <c r="B22" s="199" t="s">
        <v>1826</v>
      </c>
      <c r="C22" s="199" t="s">
        <v>48</v>
      </c>
      <c r="D22" s="199" t="s">
        <v>45</v>
      </c>
      <c r="E22" s="77">
        <v>87</v>
      </c>
      <c r="F22" s="200" t="str">
        <f t="shared" si="0"/>
        <v>Tốt</v>
      </c>
      <c r="G22" s="39"/>
    </row>
    <row r="23" spans="1:13" x14ac:dyDescent="0.25">
      <c r="A23" s="39">
        <v>13</v>
      </c>
      <c r="B23" s="199" t="s">
        <v>1827</v>
      </c>
      <c r="C23" s="199" t="s">
        <v>110</v>
      </c>
      <c r="D23" s="199" t="s">
        <v>47</v>
      </c>
      <c r="E23" s="77">
        <v>90</v>
      </c>
      <c r="F23" s="200" t="str">
        <f t="shared" si="0"/>
        <v>Xuất sắc</v>
      </c>
      <c r="G23" s="39"/>
    </row>
    <row r="24" spans="1:13" x14ac:dyDescent="0.25">
      <c r="A24" s="39">
        <v>14</v>
      </c>
      <c r="B24" s="199" t="s">
        <v>1828</v>
      </c>
      <c r="C24" s="199" t="s">
        <v>430</v>
      </c>
      <c r="D24" s="199" t="s">
        <v>49</v>
      </c>
      <c r="E24" s="77">
        <v>85</v>
      </c>
      <c r="F24" s="200" t="str">
        <f t="shared" si="0"/>
        <v>Tốt</v>
      </c>
      <c r="G24" s="39"/>
    </row>
    <row r="25" spans="1:13" x14ac:dyDescent="0.25">
      <c r="A25" s="39">
        <v>15</v>
      </c>
      <c r="B25" s="202" t="s">
        <v>1829</v>
      </c>
      <c r="C25" s="202" t="s">
        <v>1707</v>
      </c>
      <c r="D25" s="202" t="s">
        <v>49</v>
      </c>
      <c r="E25" s="77">
        <v>80</v>
      </c>
      <c r="F25" s="200" t="str">
        <f t="shared" si="0"/>
        <v>Tốt</v>
      </c>
      <c r="G25" s="39"/>
    </row>
    <row r="26" spans="1:13" x14ac:dyDescent="0.25">
      <c r="A26" s="39">
        <v>16</v>
      </c>
      <c r="B26" s="199" t="s">
        <v>1830</v>
      </c>
      <c r="C26" s="199" t="s">
        <v>123</v>
      </c>
      <c r="D26" s="199" t="s">
        <v>528</v>
      </c>
      <c r="E26" s="77">
        <v>81</v>
      </c>
      <c r="F26" s="200" t="str">
        <f t="shared" si="0"/>
        <v>Tốt</v>
      </c>
      <c r="G26" s="39"/>
    </row>
    <row r="27" spans="1:13" x14ac:dyDescent="0.25">
      <c r="A27" s="39">
        <v>17</v>
      </c>
      <c r="B27" s="199" t="s">
        <v>1831</v>
      </c>
      <c r="C27" s="199" t="s">
        <v>1832</v>
      </c>
      <c r="D27" s="199" t="s">
        <v>256</v>
      </c>
      <c r="E27" s="77">
        <v>85</v>
      </c>
      <c r="F27" s="200" t="str">
        <f t="shared" si="0"/>
        <v>Tốt</v>
      </c>
      <c r="G27" s="39"/>
    </row>
    <row r="28" spans="1:13" x14ac:dyDescent="0.25">
      <c r="A28" s="39">
        <v>18</v>
      </c>
      <c r="B28" s="199" t="s">
        <v>1833</v>
      </c>
      <c r="C28" s="199" t="s">
        <v>1834</v>
      </c>
      <c r="D28" s="199" t="s">
        <v>106</v>
      </c>
      <c r="E28" s="77">
        <v>92</v>
      </c>
      <c r="F28" s="200" t="str">
        <f t="shared" si="0"/>
        <v>Xuất sắc</v>
      </c>
      <c r="G28" s="39"/>
    </row>
    <row r="29" spans="1:13" x14ac:dyDescent="0.25">
      <c r="A29" s="39">
        <v>19</v>
      </c>
      <c r="B29" s="199" t="s">
        <v>1835</v>
      </c>
      <c r="C29" s="199" t="s">
        <v>1836</v>
      </c>
      <c r="D29" s="199" t="s">
        <v>258</v>
      </c>
      <c r="E29" s="77">
        <v>84</v>
      </c>
      <c r="F29" s="200" t="str">
        <f t="shared" si="0"/>
        <v>Tốt</v>
      </c>
      <c r="G29" s="39"/>
    </row>
    <row r="30" spans="1:13" x14ac:dyDescent="0.25">
      <c r="A30" s="39">
        <v>20</v>
      </c>
      <c r="B30" s="199" t="s">
        <v>1837</v>
      </c>
      <c r="C30" s="199" t="s">
        <v>571</v>
      </c>
      <c r="D30" s="199" t="s">
        <v>30</v>
      </c>
      <c r="E30" s="77">
        <v>85</v>
      </c>
      <c r="F30" s="200" t="str">
        <f t="shared" si="0"/>
        <v>Tốt</v>
      </c>
      <c r="G30" s="39"/>
    </row>
    <row r="31" spans="1:13" x14ac:dyDescent="0.25">
      <c r="A31" s="39">
        <v>21</v>
      </c>
      <c r="B31" s="199" t="s">
        <v>1838</v>
      </c>
      <c r="C31" s="199" t="s">
        <v>50</v>
      </c>
      <c r="D31" s="199" t="s">
        <v>51</v>
      </c>
      <c r="E31" s="77">
        <v>83</v>
      </c>
      <c r="F31" s="200" t="str">
        <f t="shared" si="0"/>
        <v>Tốt</v>
      </c>
      <c r="G31" s="39"/>
    </row>
    <row r="32" spans="1:13" x14ac:dyDescent="0.25">
      <c r="A32" s="39">
        <v>22</v>
      </c>
      <c r="B32" s="202" t="s">
        <v>1839</v>
      </c>
      <c r="C32" s="202" t="s">
        <v>171</v>
      </c>
      <c r="D32" s="202" t="s">
        <v>83</v>
      </c>
      <c r="E32" s="77">
        <v>64</v>
      </c>
      <c r="F32" s="200" t="str">
        <f t="shared" si="0"/>
        <v>Trung bình</v>
      </c>
      <c r="G32" s="39" t="s">
        <v>75</v>
      </c>
    </row>
    <row r="33" spans="1:7" x14ac:dyDescent="0.25">
      <c r="A33" s="39">
        <v>23</v>
      </c>
      <c r="B33" s="199" t="s">
        <v>1840</v>
      </c>
      <c r="C33" s="199" t="s">
        <v>1648</v>
      </c>
      <c r="D33" s="199" t="s">
        <v>1841</v>
      </c>
      <c r="E33" s="77">
        <v>80</v>
      </c>
      <c r="F33" s="200" t="str">
        <f t="shared" si="0"/>
        <v>Tốt</v>
      </c>
      <c r="G33" s="39"/>
    </row>
    <row r="34" spans="1:7" x14ac:dyDescent="0.25">
      <c r="A34" s="39">
        <v>24</v>
      </c>
      <c r="B34" s="199" t="s">
        <v>1842</v>
      </c>
      <c r="C34" s="199" t="s">
        <v>1843</v>
      </c>
      <c r="D34" s="199" t="s">
        <v>176</v>
      </c>
      <c r="E34" s="77">
        <v>84</v>
      </c>
      <c r="F34" s="200" t="str">
        <f t="shared" si="0"/>
        <v>Tốt</v>
      </c>
      <c r="G34" s="39"/>
    </row>
    <row r="35" spans="1:7" x14ac:dyDescent="0.25">
      <c r="A35" s="39">
        <v>25</v>
      </c>
      <c r="B35" s="199" t="s">
        <v>1844</v>
      </c>
      <c r="C35" s="199" t="s">
        <v>336</v>
      </c>
      <c r="D35" s="199" t="s">
        <v>22</v>
      </c>
      <c r="E35" s="77">
        <v>90</v>
      </c>
      <c r="F35" s="200" t="str">
        <f t="shared" si="0"/>
        <v>Xuất sắc</v>
      </c>
      <c r="G35" s="39"/>
    </row>
    <row r="36" spans="1:7" x14ac:dyDescent="0.25">
      <c r="A36" s="39">
        <v>26</v>
      </c>
      <c r="B36" s="199" t="s">
        <v>1845</v>
      </c>
      <c r="C36" s="199" t="s">
        <v>91</v>
      </c>
      <c r="D36" s="199" t="s">
        <v>17</v>
      </c>
      <c r="E36" s="77">
        <v>82</v>
      </c>
      <c r="F36" s="200" t="str">
        <f t="shared" si="0"/>
        <v>Tốt</v>
      </c>
      <c r="G36" s="39"/>
    </row>
    <row r="37" spans="1:7" x14ac:dyDescent="0.25">
      <c r="A37" s="39">
        <v>27</v>
      </c>
      <c r="B37" s="199" t="s">
        <v>1846</v>
      </c>
      <c r="C37" s="199" t="s">
        <v>326</v>
      </c>
      <c r="D37" s="199" t="s">
        <v>1030</v>
      </c>
      <c r="E37" s="77">
        <v>86</v>
      </c>
      <c r="F37" s="200" t="str">
        <f t="shared" si="0"/>
        <v>Tốt</v>
      </c>
      <c r="G37" s="39"/>
    </row>
    <row r="38" spans="1:7" x14ac:dyDescent="0.25">
      <c r="A38" s="39">
        <v>28</v>
      </c>
      <c r="B38" s="199" t="s">
        <v>1847</v>
      </c>
      <c r="C38" s="199" t="s">
        <v>1848</v>
      </c>
      <c r="D38" s="199" t="s">
        <v>515</v>
      </c>
      <c r="E38" s="77">
        <v>81</v>
      </c>
      <c r="F38" s="200" t="str">
        <f t="shared" si="0"/>
        <v>Tốt</v>
      </c>
      <c r="G38" s="39"/>
    </row>
    <row r="39" spans="1:7" x14ac:dyDescent="0.25">
      <c r="A39" s="39">
        <v>29</v>
      </c>
      <c r="B39" s="199" t="s">
        <v>1849</v>
      </c>
      <c r="C39" s="199" t="s">
        <v>146</v>
      </c>
      <c r="D39" s="199" t="s">
        <v>111</v>
      </c>
      <c r="E39" s="77">
        <v>80</v>
      </c>
      <c r="F39" s="200" t="str">
        <f t="shared" si="0"/>
        <v>Tốt</v>
      </c>
      <c r="G39" s="39"/>
    </row>
    <row r="40" spans="1:7" x14ac:dyDescent="0.25">
      <c r="A40" s="39">
        <v>30</v>
      </c>
      <c r="B40" s="199" t="s">
        <v>1850</v>
      </c>
      <c r="C40" s="199" t="s">
        <v>1851</v>
      </c>
      <c r="D40" s="199" t="s">
        <v>9</v>
      </c>
      <c r="E40" s="77">
        <v>83</v>
      </c>
      <c r="F40" s="200" t="str">
        <f t="shared" si="0"/>
        <v>Tốt</v>
      </c>
      <c r="G40" s="39"/>
    </row>
    <row r="41" spans="1:7" x14ac:dyDescent="0.25">
      <c r="A41" s="39">
        <v>31</v>
      </c>
      <c r="B41" s="199" t="s">
        <v>1852</v>
      </c>
      <c r="C41" s="199" t="s">
        <v>1853</v>
      </c>
      <c r="D41" s="199" t="s">
        <v>9</v>
      </c>
      <c r="E41" s="77">
        <v>87</v>
      </c>
      <c r="F41" s="200" t="str">
        <f t="shared" si="0"/>
        <v>Tốt</v>
      </c>
      <c r="G41" s="39"/>
    </row>
    <row r="42" spans="1:7" x14ac:dyDescent="0.25">
      <c r="A42" s="39">
        <v>32</v>
      </c>
      <c r="B42" s="199" t="s">
        <v>1854</v>
      </c>
      <c r="C42" s="199" t="s">
        <v>1855</v>
      </c>
      <c r="D42" s="199" t="s">
        <v>9</v>
      </c>
      <c r="E42" s="77">
        <v>95</v>
      </c>
      <c r="F42" s="200" t="str">
        <f t="shared" si="0"/>
        <v>Xuất sắc</v>
      </c>
      <c r="G42" s="39"/>
    </row>
    <row r="43" spans="1:7" x14ac:dyDescent="0.25">
      <c r="A43" s="39">
        <v>33</v>
      </c>
      <c r="B43" s="199" t="s">
        <v>1856</v>
      </c>
      <c r="C43" s="199" t="s">
        <v>19</v>
      </c>
      <c r="D43" s="199" t="s">
        <v>9</v>
      </c>
      <c r="E43" s="77">
        <v>85</v>
      </c>
      <c r="F43" s="200" t="str">
        <f t="shared" si="0"/>
        <v>Tốt</v>
      </c>
      <c r="G43" s="39"/>
    </row>
    <row r="44" spans="1:7" x14ac:dyDescent="0.25">
      <c r="A44" s="39">
        <v>34</v>
      </c>
      <c r="B44" s="199" t="s">
        <v>1857</v>
      </c>
      <c r="C44" s="199" t="s">
        <v>415</v>
      </c>
      <c r="D44" s="199" t="s">
        <v>26</v>
      </c>
      <c r="E44" s="77">
        <v>84</v>
      </c>
      <c r="F44" s="200" t="str">
        <f t="shared" si="0"/>
        <v>Tốt</v>
      </c>
      <c r="G44" s="39"/>
    </row>
    <row r="45" spans="1:7" x14ac:dyDescent="0.25">
      <c r="A45" s="39">
        <v>35</v>
      </c>
      <c r="B45" s="199" t="s">
        <v>1858</v>
      </c>
      <c r="C45" s="199" t="s">
        <v>1859</v>
      </c>
      <c r="D45" s="199" t="s">
        <v>88</v>
      </c>
      <c r="E45" s="77">
        <v>75</v>
      </c>
      <c r="F45" s="200" t="str">
        <f t="shared" si="0"/>
        <v>Khá</v>
      </c>
      <c r="G45" s="39"/>
    </row>
    <row r="46" spans="1:7" x14ac:dyDescent="0.25">
      <c r="A46" s="39">
        <v>36</v>
      </c>
      <c r="B46" s="199" t="s">
        <v>1860</v>
      </c>
      <c r="C46" s="199" t="s">
        <v>95</v>
      </c>
      <c r="D46" s="199" t="s">
        <v>293</v>
      </c>
      <c r="E46" s="77">
        <v>82</v>
      </c>
      <c r="F46" s="200" t="str">
        <f t="shared" si="0"/>
        <v>Tốt</v>
      </c>
      <c r="G46" s="39"/>
    </row>
    <row r="47" spans="1:7" x14ac:dyDescent="0.25">
      <c r="A47" s="39">
        <v>37</v>
      </c>
      <c r="B47" s="199" t="s">
        <v>1861</v>
      </c>
      <c r="C47" s="199" t="s">
        <v>1862</v>
      </c>
      <c r="D47" s="199" t="s">
        <v>131</v>
      </c>
      <c r="E47" s="77">
        <v>85</v>
      </c>
      <c r="F47" s="200" t="str">
        <f t="shared" si="0"/>
        <v>Tốt</v>
      </c>
      <c r="G47" s="39"/>
    </row>
    <row r="48" spans="1:7" x14ac:dyDescent="0.25">
      <c r="A48" s="39">
        <v>38</v>
      </c>
      <c r="B48" s="199" t="s">
        <v>1863</v>
      </c>
      <c r="C48" s="199" t="s">
        <v>1864</v>
      </c>
      <c r="D48" s="199" t="s">
        <v>23</v>
      </c>
      <c r="E48" s="77">
        <v>81</v>
      </c>
      <c r="F48" s="200" t="str">
        <f t="shared" si="0"/>
        <v>Tốt</v>
      </c>
      <c r="G48" s="39"/>
    </row>
    <row r="49" spans="1:7" x14ac:dyDescent="0.25">
      <c r="A49" s="39">
        <v>39</v>
      </c>
      <c r="B49" s="199" t="s">
        <v>1865</v>
      </c>
      <c r="C49" s="199" t="s">
        <v>512</v>
      </c>
      <c r="D49" s="199" t="s">
        <v>197</v>
      </c>
      <c r="E49" s="77">
        <v>85</v>
      </c>
      <c r="F49" s="200" t="str">
        <f t="shared" si="0"/>
        <v>Tốt</v>
      </c>
      <c r="G49" s="39"/>
    </row>
    <row r="50" spans="1:7" x14ac:dyDescent="0.25">
      <c r="A50" s="39">
        <v>40</v>
      </c>
      <c r="B50" s="199" t="s">
        <v>1866</v>
      </c>
      <c r="C50" s="199" t="s">
        <v>1867</v>
      </c>
      <c r="D50" s="199" t="s">
        <v>154</v>
      </c>
      <c r="E50" s="77">
        <v>64</v>
      </c>
      <c r="F50" s="200" t="str">
        <f t="shared" si="0"/>
        <v>Trung bình</v>
      </c>
      <c r="G50" s="39" t="s">
        <v>75</v>
      </c>
    </row>
    <row r="51" spans="1:7" x14ac:dyDescent="0.25">
      <c r="A51" s="39">
        <v>41</v>
      </c>
      <c r="B51" s="199" t="s">
        <v>1868</v>
      </c>
      <c r="C51" s="199" t="s">
        <v>1869</v>
      </c>
      <c r="D51" s="199" t="s">
        <v>532</v>
      </c>
      <c r="E51" s="77">
        <v>84</v>
      </c>
      <c r="F51" s="200" t="str">
        <f t="shared" si="0"/>
        <v>Tốt</v>
      </c>
      <c r="G51" s="39"/>
    </row>
    <row r="52" spans="1:7" x14ac:dyDescent="0.25">
      <c r="A52" s="39">
        <v>42</v>
      </c>
      <c r="B52" s="199" t="s">
        <v>1870</v>
      </c>
      <c r="C52" s="199" t="s">
        <v>1871</v>
      </c>
      <c r="D52" s="199" t="s">
        <v>211</v>
      </c>
      <c r="E52" s="77">
        <v>86</v>
      </c>
      <c r="F52" s="200" t="str">
        <f t="shared" si="0"/>
        <v>Tốt</v>
      </c>
      <c r="G52" s="39"/>
    </row>
    <row r="53" spans="1:7" x14ac:dyDescent="0.25">
      <c r="A53" s="39">
        <v>43</v>
      </c>
      <c r="B53" s="199" t="s">
        <v>1872</v>
      </c>
      <c r="C53" s="199" t="s">
        <v>91</v>
      </c>
      <c r="D53" s="199" t="s">
        <v>11</v>
      </c>
      <c r="E53" s="77">
        <v>64</v>
      </c>
      <c r="F53" s="200" t="str">
        <f t="shared" si="0"/>
        <v>Trung bình</v>
      </c>
      <c r="G53" s="39" t="s">
        <v>125</v>
      </c>
    </row>
    <row r="54" spans="1:7" x14ac:dyDescent="0.25">
      <c r="A54" s="39">
        <v>44</v>
      </c>
      <c r="B54" s="199" t="s">
        <v>1873</v>
      </c>
      <c r="C54" s="199" t="s">
        <v>1874</v>
      </c>
      <c r="D54" s="199" t="s">
        <v>395</v>
      </c>
      <c r="E54" s="77">
        <v>91</v>
      </c>
      <c r="F54" s="200" t="str">
        <f t="shared" si="0"/>
        <v>Xuất sắc</v>
      </c>
      <c r="G54" s="39"/>
    </row>
    <row r="55" spans="1:7" x14ac:dyDescent="0.25">
      <c r="A55" s="39">
        <v>45</v>
      </c>
      <c r="B55" s="199" t="s">
        <v>1875</v>
      </c>
      <c r="C55" s="199" t="s">
        <v>1876</v>
      </c>
      <c r="D55" s="199" t="s">
        <v>565</v>
      </c>
      <c r="E55" s="77">
        <v>84</v>
      </c>
      <c r="F55" s="200" t="str">
        <f t="shared" si="0"/>
        <v>Tốt</v>
      </c>
      <c r="G55" s="39"/>
    </row>
    <row r="56" spans="1:7" x14ac:dyDescent="0.25">
      <c r="A56" s="39">
        <v>46</v>
      </c>
      <c r="B56" s="199" t="s">
        <v>1877</v>
      </c>
      <c r="C56" s="199" t="s">
        <v>1878</v>
      </c>
      <c r="D56" s="199" t="s">
        <v>1879</v>
      </c>
      <c r="E56" s="77">
        <v>92</v>
      </c>
      <c r="F56" s="200" t="str">
        <f t="shared" si="0"/>
        <v>Xuất sắc</v>
      </c>
      <c r="G56" s="39"/>
    </row>
    <row r="57" spans="1:7" x14ac:dyDescent="0.25">
      <c r="A57" s="39">
        <v>47</v>
      </c>
      <c r="B57" s="199" t="s">
        <v>1880</v>
      </c>
      <c r="C57" s="199" t="s">
        <v>1881</v>
      </c>
      <c r="D57" s="199" t="s">
        <v>329</v>
      </c>
      <c r="E57" s="77">
        <v>83</v>
      </c>
      <c r="F57" s="200" t="str">
        <f t="shared" si="0"/>
        <v>Tốt</v>
      </c>
      <c r="G57" s="39"/>
    </row>
    <row r="58" spans="1:7" x14ac:dyDescent="0.25">
      <c r="A58" s="39">
        <v>48</v>
      </c>
      <c r="B58" s="199" t="s">
        <v>1882</v>
      </c>
      <c r="C58" s="199" t="s">
        <v>1883</v>
      </c>
      <c r="D58" s="199" t="s">
        <v>329</v>
      </c>
      <c r="E58" s="77">
        <v>80</v>
      </c>
      <c r="F58" s="200" t="str">
        <f t="shared" si="0"/>
        <v>Tốt</v>
      </c>
      <c r="G58" s="39"/>
    </row>
    <row r="59" spans="1:7" x14ac:dyDescent="0.25">
      <c r="A59" s="39">
        <v>49</v>
      </c>
      <c r="B59" s="199" t="s">
        <v>1884</v>
      </c>
      <c r="C59" s="199" t="s">
        <v>1885</v>
      </c>
      <c r="D59" s="199" t="s">
        <v>1886</v>
      </c>
      <c r="E59" s="77">
        <v>95</v>
      </c>
      <c r="F59" s="200" t="str">
        <f t="shared" si="0"/>
        <v>Xuất sắc</v>
      </c>
      <c r="G59" s="39"/>
    </row>
    <row r="60" spans="1:7" x14ac:dyDescent="0.25">
      <c r="A60" s="39">
        <v>50</v>
      </c>
      <c r="B60" s="199" t="s">
        <v>1887</v>
      </c>
      <c r="C60" s="199" t="s">
        <v>1888</v>
      </c>
      <c r="D60" s="199" t="s">
        <v>1889</v>
      </c>
      <c r="E60" s="77">
        <v>97</v>
      </c>
      <c r="F60" s="200" t="str">
        <f t="shared" si="0"/>
        <v>Xuất sắc</v>
      </c>
      <c r="G60" s="39"/>
    </row>
    <row r="61" spans="1:7" x14ac:dyDescent="0.25">
      <c r="A61" s="39">
        <v>51</v>
      </c>
      <c r="B61" s="199" t="s">
        <v>1890</v>
      </c>
      <c r="C61" s="199" t="s">
        <v>19</v>
      </c>
      <c r="D61" s="199" t="s">
        <v>136</v>
      </c>
      <c r="E61" s="77">
        <v>85</v>
      </c>
      <c r="F61" s="200" t="str">
        <f t="shared" si="0"/>
        <v>Tốt</v>
      </c>
      <c r="G61" s="39"/>
    </row>
    <row r="62" spans="1:7" x14ac:dyDescent="0.25">
      <c r="A62" s="39">
        <v>52</v>
      </c>
      <c r="B62" s="199" t="s">
        <v>1891</v>
      </c>
      <c r="C62" s="199" t="s">
        <v>52</v>
      </c>
      <c r="D62" s="199" t="s">
        <v>6</v>
      </c>
      <c r="E62" s="77">
        <v>85</v>
      </c>
      <c r="F62" s="200" t="str">
        <f t="shared" si="0"/>
        <v>Tốt</v>
      </c>
      <c r="G62" s="39"/>
    </row>
    <row r="63" spans="1:7" x14ac:dyDescent="0.25">
      <c r="A63" s="39">
        <v>53</v>
      </c>
      <c r="B63" s="199" t="s">
        <v>1892</v>
      </c>
      <c r="C63" s="199" t="s">
        <v>19</v>
      </c>
      <c r="D63" s="199" t="s">
        <v>6</v>
      </c>
      <c r="E63" s="77">
        <v>82</v>
      </c>
      <c r="F63" s="200" t="str">
        <f t="shared" si="0"/>
        <v>Tốt</v>
      </c>
      <c r="G63" s="39"/>
    </row>
    <row r="64" spans="1:7" x14ac:dyDescent="0.25">
      <c r="A64" s="39">
        <v>54</v>
      </c>
      <c r="B64" s="199" t="s">
        <v>1894</v>
      </c>
      <c r="C64" s="199" t="s">
        <v>52</v>
      </c>
      <c r="D64" s="199" t="s">
        <v>13</v>
      </c>
      <c r="E64" s="77">
        <v>85</v>
      </c>
      <c r="F64" s="200" t="str">
        <f t="shared" ref="F64:F78" si="1">IF(E64&gt;=90,"Xuất sắc",IF(E64&gt;=80,"Tốt",IF(E64&gt;=65,"Khá",IF(E64&gt;=50,"Trung bình",IF(E64&gt;=35,"Yếu",IF(E64&gt;=0,"Kém"))))))</f>
        <v>Tốt</v>
      </c>
      <c r="G64" s="39"/>
    </row>
    <row r="65" spans="1:8" x14ac:dyDescent="0.25">
      <c r="A65" s="39">
        <v>55</v>
      </c>
      <c r="B65" s="199" t="s">
        <v>1895</v>
      </c>
      <c r="C65" s="199" t="s">
        <v>1896</v>
      </c>
      <c r="D65" s="199" t="s">
        <v>307</v>
      </c>
      <c r="E65" s="77">
        <v>81</v>
      </c>
      <c r="F65" s="200" t="str">
        <f t="shared" si="1"/>
        <v>Tốt</v>
      </c>
      <c r="G65" s="39"/>
    </row>
    <row r="66" spans="1:8" x14ac:dyDescent="0.25">
      <c r="A66" s="39">
        <v>56</v>
      </c>
      <c r="B66" s="199" t="s">
        <v>1897</v>
      </c>
      <c r="C66" s="199" t="s">
        <v>1898</v>
      </c>
      <c r="D66" s="199" t="s">
        <v>307</v>
      </c>
      <c r="E66" s="77">
        <v>95</v>
      </c>
      <c r="F66" s="200" t="str">
        <f t="shared" si="1"/>
        <v>Xuất sắc</v>
      </c>
      <c r="G66" s="39"/>
    </row>
    <row r="67" spans="1:8" x14ac:dyDescent="0.25">
      <c r="A67" s="39">
        <v>57</v>
      </c>
      <c r="B67" s="199" t="s">
        <v>1899</v>
      </c>
      <c r="C67" s="199" t="s">
        <v>1900</v>
      </c>
      <c r="D67" s="199" t="s">
        <v>307</v>
      </c>
      <c r="E67" s="77">
        <v>85</v>
      </c>
      <c r="F67" s="200" t="str">
        <f t="shared" si="1"/>
        <v>Tốt</v>
      </c>
      <c r="G67" s="39"/>
    </row>
    <row r="68" spans="1:8" x14ac:dyDescent="0.25">
      <c r="A68" s="39">
        <v>58</v>
      </c>
      <c r="B68" s="199" t="s">
        <v>1901</v>
      </c>
      <c r="C68" s="199" t="s">
        <v>364</v>
      </c>
      <c r="D68" s="199" t="s">
        <v>307</v>
      </c>
      <c r="E68" s="77">
        <v>86</v>
      </c>
      <c r="F68" s="200" t="str">
        <f t="shared" si="1"/>
        <v>Tốt</v>
      </c>
      <c r="G68" s="39"/>
    </row>
    <row r="69" spans="1:8" x14ac:dyDescent="0.25">
      <c r="A69" s="39">
        <v>59</v>
      </c>
      <c r="B69" s="199" t="s">
        <v>1902</v>
      </c>
      <c r="C69" s="199" t="s">
        <v>418</v>
      </c>
      <c r="D69" s="199" t="s">
        <v>307</v>
      </c>
      <c r="E69" s="77">
        <v>83</v>
      </c>
      <c r="F69" s="200" t="str">
        <f t="shared" si="1"/>
        <v>Tốt</v>
      </c>
      <c r="G69" s="39"/>
    </row>
    <row r="70" spans="1:8" x14ac:dyDescent="0.25">
      <c r="A70" s="39">
        <v>60</v>
      </c>
      <c r="B70" s="199" t="s">
        <v>1903</v>
      </c>
      <c r="C70" s="199" t="s">
        <v>1904</v>
      </c>
      <c r="D70" s="199" t="s">
        <v>365</v>
      </c>
      <c r="E70" s="77">
        <v>88</v>
      </c>
      <c r="F70" s="200" t="str">
        <f t="shared" si="1"/>
        <v>Tốt</v>
      </c>
      <c r="G70" s="39"/>
    </row>
    <row r="71" spans="1:8" x14ac:dyDescent="0.25">
      <c r="A71" s="39">
        <v>61</v>
      </c>
      <c r="B71" s="199" t="s">
        <v>1905</v>
      </c>
      <c r="C71" s="199" t="s">
        <v>213</v>
      </c>
      <c r="D71" s="199" t="s">
        <v>156</v>
      </c>
      <c r="E71" s="77">
        <v>81</v>
      </c>
      <c r="F71" s="200" t="str">
        <f t="shared" si="1"/>
        <v>Tốt</v>
      </c>
      <c r="G71" s="39"/>
    </row>
    <row r="72" spans="1:8" x14ac:dyDescent="0.25">
      <c r="A72" s="39">
        <v>62</v>
      </c>
      <c r="B72" s="199" t="s">
        <v>1906</v>
      </c>
      <c r="C72" s="199" t="s">
        <v>505</v>
      </c>
      <c r="D72" s="199" t="s">
        <v>172</v>
      </c>
      <c r="E72" s="77">
        <v>87</v>
      </c>
      <c r="F72" s="200" t="str">
        <f t="shared" si="1"/>
        <v>Tốt</v>
      </c>
      <c r="G72" s="39"/>
    </row>
    <row r="73" spans="1:8" x14ac:dyDescent="0.25">
      <c r="A73" s="39">
        <v>63</v>
      </c>
      <c r="B73" s="199" t="s">
        <v>1907</v>
      </c>
      <c r="C73" s="199" t="s">
        <v>1908</v>
      </c>
      <c r="D73" s="199" t="s">
        <v>29</v>
      </c>
      <c r="E73" s="77">
        <v>79</v>
      </c>
      <c r="F73" s="200" t="str">
        <f t="shared" si="1"/>
        <v>Khá</v>
      </c>
      <c r="G73" s="39" t="s">
        <v>125</v>
      </c>
    </row>
    <row r="74" spans="1:8" x14ac:dyDescent="0.25">
      <c r="A74" s="39">
        <v>64</v>
      </c>
      <c r="B74" s="199" t="s">
        <v>1909</v>
      </c>
      <c r="C74" s="199" t="s">
        <v>387</v>
      </c>
      <c r="D74" s="199" t="s">
        <v>25</v>
      </c>
      <c r="E74" s="77">
        <v>80</v>
      </c>
      <c r="F74" s="200" t="str">
        <f t="shared" si="1"/>
        <v>Tốt</v>
      </c>
      <c r="G74" s="39"/>
    </row>
    <row r="75" spans="1:8" x14ac:dyDescent="0.25">
      <c r="A75" s="39">
        <v>65</v>
      </c>
      <c r="B75" s="199" t="s">
        <v>1910</v>
      </c>
      <c r="C75" s="199" t="s">
        <v>105</v>
      </c>
      <c r="D75" s="199" t="s">
        <v>25</v>
      </c>
      <c r="E75" s="77">
        <v>85</v>
      </c>
      <c r="F75" s="200" t="str">
        <f t="shared" si="1"/>
        <v>Tốt</v>
      </c>
      <c r="G75" s="39"/>
    </row>
    <row r="76" spans="1:8" x14ac:dyDescent="0.25">
      <c r="A76" s="39">
        <v>66</v>
      </c>
      <c r="B76" s="199" t="s">
        <v>1911</v>
      </c>
      <c r="C76" s="199" t="s">
        <v>1912</v>
      </c>
      <c r="D76" s="199" t="s">
        <v>25</v>
      </c>
      <c r="E76" s="77">
        <v>85</v>
      </c>
      <c r="F76" s="200" t="str">
        <f t="shared" si="1"/>
        <v>Tốt</v>
      </c>
      <c r="G76" s="39"/>
    </row>
    <row r="77" spans="1:8" x14ac:dyDescent="0.25">
      <c r="A77" s="39">
        <v>67</v>
      </c>
      <c r="B77" s="199" t="s">
        <v>1913</v>
      </c>
      <c r="C77" s="199" t="s">
        <v>1914</v>
      </c>
      <c r="D77" s="199" t="s">
        <v>434</v>
      </c>
      <c r="E77" s="77">
        <v>81</v>
      </c>
      <c r="F77" s="200" t="str">
        <f t="shared" si="1"/>
        <v>Tốt</v>
      </c>
      <c r="G77" s="39"/>
    </row>
    <row r="78" spans="1:8" x14ac:dyDescent="0.25">
      <c r="A78" s="39">
        <v>68</v>
      </c>
      <c r="B78" s="203" t="s">
        <v>1915</v>
      </c>
      <c r="C78" s="203" t="s">
        <v>1916</v>
      </c>
      <c r="D78" s="203" t="s">
        <v>435</v>
      </c>
      <c r="E78" s="77">
        <v>95</v>
      </c>
      <c r="F78" s="200" t="str">
        <f t="shared" si="1"/>
        <v>Xuất sắc</v>
      </c>
      <c r="G78" s="39"/>
    </row>
    <row r="80" spans="1:8" s="37" customFormat="1" x14ac:dyDescent="0.25">
      <c r="A80" s="204" t="s">
        <v>1917</v>
      </c>
      <c r="B80" s="204"/>
      <c r="F80" s="197"/>
      <c r="G80" s="198"/>
      <c r="H80" s="198"/>
    </row>
    <row r="81" spans="1:8" s="205" customFormat="1" ht="31.5" x14ac:dyDescent="0.25">
      <c r="A81" s="38" t="s">
        <v>119</v>
      </c>
      <c r="B81" s="38" t="s">
        <v>33</v>
      </c>
      <c r="C81" s="38" t="s">
        <v>383</v>
      </c>
      <c r="D81" s="38" t="s">
        <v>159</v>
      </c>
      <c r="E81" s="48" t="s">
        <v>384</v>
      </c>
      <c r="F81" s="38" t="s">
        <v>4</v>
      </c>
      <c r="G81" s="38" t="s">
        <v>0</v>
      </c>
      <c r="H81"/>
    </row>
    <row r="82" spans="1:8" s="205" customFormat="1" ht="16.5" customHeight="1" x14ac:dyDescent="0.25">
      <c r="A82" s="39">
        <v>69</v>
      </c>
      <c r="B82" s="206" t="s">
        <v>1918</v>
      </c>
      <c r="C82" s="207" t="s">
        <v>1919</v>
      </c>
      <c r="D82" s="208" t="s">
        <v>36</v>
      </c>
      <c r="E82" s="77">
        <v>84</v>
      </c>
      <c r="F82" s="39" t="str">
        <f t="shared" ref="F82:F93" si="2">IF(E82&gt;=90,"Xuất sắc",IF(E82&gt;=80,"Tốt",IF(E82&gt;=65,"Khá",IF(E82&gt;=50,"Trung bình",IF(E82&gt;=35,"Yếu","Kém")))))</f>
        <v>Tốt</v>
      </c>
      <c r="G82" s="38"/>
      <c r="H82"/>
    </row>
    <row r="83" spans="1:8" s="205" customFormat="1" ht="16.5" customHeight="1" x14ac:dyDescent="0.25">
      <c r="A83" s="39">
        <v>70</v>
      </c>
      <c r="B83" s="206" t="s">
        <v>1920</v>
      </c>
      <c r="C83" s="207" t="s">
        <v>1921</v>
      </c>
      <c r="D83" s="208" t="s">
        <v>147</v>
      </c>
      <c r="E83" s="77">
        <v>86</v>
      </c>
      <c r="F83" s="39" t="str">
        <f t="shared" si="2"/>
        <v>Tốt</v>
      </c>
      <c r="G83" s="38"/>
      <c r="H83"/>
    </row>
    <row r="84" spans="1:8" s="205" customFormat="1" ht="16.5" customHeight="1" x14ac:dyDescent="0.25">
      <c r="A84" s="39">
        <v>71</v>
      </c>
      <c r="B84" s="206" t="s">
        <v>1922</v>
      </c>
      <c r="C84" s="207" t="s">
        <v>143</v>
      </c>
      <c r="D84" s="208" t="s">
        <v>148</v>
      </c>
      <c r="E84" s="77">
        <v>85</v>
      </c>
      <c r="F84" s="39" t="str">
        <f t="shared" si="2"/>
        <v>Tốt</v>
      </c>
      <c r="G84" s="200"/>
      <c r="H84" s="209"/>
    </row>
    <row r="85" spans="1:8" s="205" customFormat="1" ht="16.5" customHeight="1" x14ac:dyDescent="0.25">
      <c r="A85" s="39">
        <v>72</v>
      </c>
      <c r="B85" s="206" t="s">
        <v>1923</v>
      </c>
      <c r="C85" s="207" t="s">
        <v>1690</v>
      </c>
      <c r="D85" s="208" t="s">
        <v>49</v>
      </c>
      <c r="E85" s="77">
        <v>87</v>
      </c>
      <c r="F85" s="39" t="str">
        <f t="shared" si="2"/>
        <v>Tốt</v>
      </c>
      <c r="G85" s="201"/>
      <c r="H85" s="209"/>
    </row>
    <row r="86" spans="1:8" s="205" customFormat="1" ht="16.5" customHeight="1" x14ac:dyDescent="0.25">
      <c r="A86" s="39">
        <v>73</v>
      </c>
      <c r="B86" s="206" t="s">
        <v>1924</v>
      </c>
      <c r="C86" s="207" t="s">
        <v>38</v>
      </c>
      <c r="D86" s="208" t="s">
        <v>528</v>
      </c>
      <c r="E86" s="77">
        <v>81</v>
      </c>
      <c r="F86" s="39" t="str">
        <f t="shared" si="2"/>
        <v>Tốt</v>
      </c>
      <c r="G86" s="39"/>
      <c r="H86" s="209"/>
    </row>
    <row r="87" spans="1:8" s="205" customFormat="1" ht="16.5" customHeight="1" x14ac:dyDescent="0.25">
      <c r="A87" s="39">
        <v>74</v>
      </c>
      <c r="B87" s="206" t="s">
        <v>1925</v>
      </c>
      <c r="C87" s="207" t="s">
        <v>277</v>
      </c>
      <c r="D87" s="208" t="s">
        <v>16</v>
      </c>
      <c r="E87" s="77">
        <v>82</v>
      </c>
      <c r="F87" s="39" t="str">
        <f t="shared" si="2"/>
        <v>Tốt</v>
      </c>
      <c r="G87" s="39"/>
      <c r="H87"/>
    </row>
    <row r="88" spans="1:8" s="205" customFormat="1" ht="16.5" customHeight="1" x14ac:dyDescent="0.25">
      <c r="A88" s="39">
        <v>75</v>
      </c>
      <c r="B88" s="206" t="s">
        <v>1926</v>
      </c>
      <c r="C88" s="207" t="s">
        <v>378</v>
      </c>
      <c r="D88" s="208" t="s">
        <v>17</v>
      </c>
      <c r="E88" s="77">
        <v>91</v>
      </c>
      <c r="F88" s="39" t="str">
        <f t="shared" si="2"/>
        <v>Xuất sắc</v>
      </c>
      <c r="H88" s="209"/>
    </row>
    <row r="89" spans="1:8" s="205" customFormat="1" ht="16.5" customHeight="1" x14ac:dyDescent="0.25">
      <c r="A89" s="39">
        <v>76</v>
      </c>
      <c r="B89" s="206" t="s">
        <v>1927</v>
      </c>
      <c r="C89" s="207" t="s">
        <v>1928</v>
      </c>
      <c r="D89" s="208" t="s">
        <v>278</v>
      </c>
      <c r="E89" s="77">
        <v>95</v>
      </c>
      <c r="F89" s="39" t="str">
        <f t="shared" si="2"/>
        <v>Xuất sắc</v>
      </c>
      <c r="G89" s="39"/>
      <c r="H89" s="209"/>
    </row>
    <row r="90" spans="1:8" s="205" customFormat="1" ht="16.5" customHeight="1" x14ac:dyDescent="0.25">
      <c r="A90" s="39">
        <v>77</v>
      </c>
      <c r="B90" s="206" t="s">
        <v>1929</v>
      </c>
      <c r="C90" s="207" t="s">
        <v>1930</v>
      </c>
      <c r="D90" s="208" t="s">
        <v>9</v>
      </c>
      <c r="E90" s="77">
        <v>90</v>
      </c>
      <c r="F90" s="39" t="str">
        <f t="shared" si="2"/>
        <v>Xuất sắc</v>
      </c>
      <c r="G90" s="39"/>
      <c r="H90" s="209"/>
    </row>
    <row r="91" spans="1:8" s="205" customFormat="1" ht="16.5" customHeight="1" x14ac:dyDescent="0.25">
      <c r="A91" s="39">
        <v>78</v>
      </c>
      <c r="B91" s="206" t="s">
        <v>1931</v>
      </c>
      <c r="C91" s="207" t="s">
        <v>1932</v>
      </c>
      <c r="D91" s="208" t="s">
        <v>1933</v>
      </c>
      <c r="E91" s="77">
        <v>95</v>
      </c>
      <c r="F91" s="39" t="str">
        <f t="shared" si="2"/>
        <v>Xuất sắc</v>
      </c>
      <c r="G91" s="39"/>
      <c r="H91" s="209"/>
    </row>
    <row r="92" spans="1:8" s="205" customFormat="1" ht="16.5" customHeight="1" x14ac:dyDescent="0.25">
      <c r="A92" s="39">
        <v>79</v>
      </c>
      <c r="B92" s="206" t="s">
        <v>1934</v>
      </c>
      <c r="C92" s="207" t="s">
        <v>1935</v>
      </c>
      <c r="D92" s="208" t="s">
        <v>211</v>
      </c>
      <c r="E92" s="77">
        <v>85</v>
      </c>
      <c r="F92" s="39" t="str">
        <f t="shared" si="2"/>
        <v>Tốt</v>
      </c>
      <c r="G92" s="39"/>
      <c r="H92"/>
    </row>
    <row r="93" spans="1:8" s="205" customFormat="1" ht="16.5" customHeight="1" x14ac:dyDescent="0.25">
      <c r="A93" s="39">
        <v>80</v>
      </c>
      <c r="B93" s="206" t="s">
        <v>1936</v>
      </c>
      <c r="C93" s="207" t="s">
        <v>1937</v>
      </c>
      <c r="D93" s="208" t="s">
        <v>67</v>
      </c>
      <c r="E93" s="77">
        <v>97</v>
      </c>
      <c r="F93" s="39" t="str">
        <f t="shared" si="2"/>
        <v>Xuất sắc</v>
      </c>
      <c r="G93" s="39"/>
      <c r="H93" s="209"/>
    </row>
    <row r="95" spans="1:8" s="37" customFormat="1" x14ac:dyDescent="0.25">
      <c r="A95" s="196" t="s">
        <v>1938</v>
      </c>
      <c r="B95" s="196"/>
      <c r="F95" s="197"/>
      <c r="G95" s="198"/>
      <c r="H95" s="198"/>
    </row>
    <row r="96" spans="1:8" s="205" customFormat="1" ht="31.5" x14ac:dyDescent="0.25">
      <c r="A96" s="38" t="s">
        <v>119</v>
      </c>
      <c r="B96" s="38" t="s">
        <v>33</v>
      </c>
      <c r="C96" s="38" t="s">
        <v>383</v>
      </c>
      <c r="D96" s="38" t="s">
        <v>159</v>
      </c>
      <c r="E96" s="48" t="s">
        <v>384</v>
      </c>
      <c r="F96" s="38" t="s">
        <v>4</v>
      </c>
      <c r="G96" s="38" t="s">
        <v>0</v>
      </c>
      <c r="H96"/>
    </row>
    <row r="97" spans="1:8" s="205" customFormat="1" ht="16.5" customHeight="1" x14ac:dyDescent="0.25">
      <c r="A97" s="39">
        <v>81</v>
      </c>
      <c r="B97" s="210" t="s">
        <v>1939</v>
      </c>
      <c r="C97" s="211" t="s">
        <v>19</v>
      </c>
      <c r="D97" s="212" t="s">
        <v>1638</v>
      </c>
      <c r="E97" s="77">
        <v>92</v>
      </c>
      <c r="F97" s="39" t="str">
        <f t="shared" ref="F97:F105" si="3">IF(E97&gt;=90,"Xuất sắc",IF(E97&gt;=80,"Tốt",IF(E97&gt;=65,"Khá",IF(E97&gt;=50,"Trung bình",IF(E97&gt;=35,"Yếu","Kém")))))</f>
        <v>Xuất sắc</v>
      </c>
      <c r="G97" s="38"/>
      <c r="H97"/>
    </row>
    <row r="98" spans="1:8" s="205" customFormat="1" ht="16.5" customHeight="1" x14ac:dyDescent="0.25">
      <c r="A98" s="39">
        <v>82</v>
      </c>
      <c r="B98" s="210" t="s">
        <v>1940</v>
      </c>
      <c r="C98" s="211" t="s">
        <v>19</v>
      </c>
      <c r="D98" s="212" t="s">
        <v>541</v>
      </c>
      <c r="E98" s="77">
        <v>82</v>
      </c>
      <c r="F98" s="39" t="str">
        <f t="shared" si="3"/>
        <v>Tốt</v>
      </c>
      <c r="G98" s="38"/>
      <c r="H98"/>
    </row>
    <row r="99" spans="1:8" s="205" customFormat="1" ht="16.5" customHeight="1" x14ac:dyDescent="0.25">
      <c r="A99" s="39">
        <v>83</v>
      </c>
      <c r="B99" s="210" t="s">
        <v>1941</v>
      </c>
      <c r="C99" s="211" t="s">
        <v>1942</v>
      </c>
      <c r="D99" s="212" t="s">
        <v>176</v>
      </c>
      <c r="E99" s="77">
        <v>81</v>
      </c>
      <c r="F99" s="39" t="str">
        <f t="shared" si="3"/>
        <v>Tốt</v>
      </c>
      <c r="G99" s="200"/>
      <c r="H99" s="209"/>
    </row>
    <row r="100" spans="1:8" s="205" customFormat="1" ht="16.5" customHeight="1" x14ac:dyDescent="0.25">
      <c r="A100" s="39">
        <v>84</v>
      </c>
      <c r="B100" s="210" t="s">
        <v>1943</v>
      </c>
      <c r="C100" s="211" t="s">
        <v>1944</v>
      </c>
      <c r="D100" s="212" t="s">
        <v>290</v>
      </c>
      <c r="E100" s="77">
        <v>85</v>
      </c>
      <c r="F100" s="39" t="str">
        <f t="shared" si="3"/>
        <v>Tốt</v>
      </c>
      <c r="G100" s="201"/>
      <c r="H100" s="209"/>
    </row>
    <row r="101" spans="1:8" s="205" customFormat="1" ht="16.5" customHeight="1" x14ac:dyDescent="0.25">
      <c r="A101" s="39">
        <v>85</v>
      </c>
      <c r="B101" s="210" t="s">
        <v>1945</v>
      </c>
      <c r="C101" s="211" t="s">
        <v>1946</v>
      </c>
      <c r="D101" s="212" t="s">
        <v>1947</v>
      </c>
      <c r="E101" s="77">
        <v>82</v>
      </c>
      <c r="F101" s="39" t="str">
        <f t="shared" si="3"/>
        <v>Tốt</v>
      </c>
      <c r="G101" s="39"/>
      <c r="H101" s="209"/>
    </row>
    <row r="102" spans="1:8" s="205" customFormat="1" ht="16.5" customHeight="1" x14ac:dyDescent="0.25">
      <c r="A102" s="39">
        <v>86</v>
      </c>
      <c r="B102" s="210" t="s">
        <v>1948</v>
      </c>
      <c r="C102" s="211" t="s">
        <v>767</v>
      </c>
      <c r="D102" s="212" t="s">
        <v>66</v>
      </c>
      <c r="E102" s="77">
        <v>95</v>
      </c>
      <c r="F102" s="39" t="str">
        <f t="shared" si="3"/>
        <v>Xuất sắc</v>
      </c>
      <c r="G102" s="39"/>
      <c r="H102"/>
    </row>
    <row r="103" spans="1:8" s="205" customFormat="1" ht="16.5" customHeight="1" x14ac:dyDescent="0.25">
      <c r="A103" s="39">
        <v>87</v>
      </c>
      <c r="B103" s="210" t="s">
        <v>1949</v>
      </c>
      <c r="C103" s="211" t="s">
        <v>1950</v>
      </c>
      <c r="D103" s="212" t="s">
        <v>92</v>
      </c>
      <c r="E103" s="77">
        <v>82</v>
      </c>
      <c r="F103" s="39" t="str">
        <f t="shared" si="3"/>
        <v>Tốt</v>
      </c>
      <c r="H103" s="209"/>
    </row>
    <row r="104" spans="1:8" s="205" customFormat="1" ht="16.5" customHeight="1" x14ac:dyDescent="0.25">
      <c r="A104" s="39">
        <v>88</v>
      </c>
      <c r="B104" s="210" t="s">
        <v>1951</v>
      </c>
      <c r="C104" s="211" t="s">
        <v>394</v>
      </c>
      <c r="D104" s="212" t="s">
        <v>67</v>
      </c>
      <c r="E104" s="77">
        <v>79</v>
      </c>
      <c r="F104" s="39" t="str">
        <f t="shared" si="3"/>
        <v>Khá</v>
      </c>
      <c r="G104" s="39" t="s">
        <v>125</v>
      </c>
      <c r="H104" s="209"/>
    </row>
    <row r="105" spans="1:8" s="205" customFormat="1" ht="16.5" customHeight="1" x14ac:dyDescent="0.25">
      <c r="A105" s="39">
        <v>89</v>
      </c>
      <c r="B105" s="210" t="s">
        <v>1952</v>
      </c>
      <c r="C105" s="211" t="s">
        <v>1953</v>
      </c>
      <c r="D105" s="212" t="s">
        <v>1954</v>
      </c>
      <c r="E105" s="77">
        <v>87</v>
      </c>
      <c r="F105" s="39" t="str">
        <f t="shared" si="3"/>
        <v>Tốt</v>
      </c>
      <c r="G105" s="39"/>
      <c r="H105" s="209"/>
    </row>
    <row r="107" spans="1:8" s="37" customFormat="1" x14ac:dyDescent="0.25">
      <c r="A107" s="196" t="s">
        <v>1955</v>
      </c>
      <c r="B107" s="196"/>
      <c r="F107" s="197"/>
      <c r="G107" s="198"/>
      <c r="H107" s="198"/>
    </row>
    <row r="108" spans="1:8" s="205" customFormat="1" ht="31.5" x14ac:dyDescent="0.25">
      <c r="A108" s="38" t="s">
        <v>119</v>
      </c>
      <c r="B108" s="38" t="s">
        <v>33</v>
      </c>
      <c r="C108" s="38" t="s">
        <v>383</v>
      </c>
      <c r="D108" s="38" t="s">
        <v>159</v>
      </c>
      <c r="E108" s="48" t="s">
        <v>384</v>
      </c>
      <c r="F108" s="38" t="s">
        <v>4</v>
      </c>
      <c r="G108" s="38" t="s">
        <v>0</v>
      </c>
      <c r="H108"/>
    </row>
    <row r="109" spans="1:8" s="205" customFormat="1" ht="16.5" customHeight="1" x14ac:dyDescent="0.25">
      <c r="A109" s="39">
        <v>90</v>
      </c>
      <c r="B109" s="213" t="s">
        <v>1956</v>
      </c>
      <c r="C109" s="213" t="s">
        <v>1957</v>
      </c>
      <c r="D109" s="213" t="s">
        <v>36</v>
      </c>
      <c r="E109" s="99">
        <v>65</v>
      </c>
      <c r="F109" s="39" t="str">
        <f>IF(E109&gt;=90,"Xuất sắc",IF(E109&gt;=80,"Tốt",IF(E109&gt;=65,"Khá",IF(E109&gt;=50,"Trung bình",IF(E109&gt;=35,"Yếu","Kém")))))</f>
        <v>Khá</v>
      </c>
      <c r="G109" s="129"/>
      <c r="H109"/>
    </row>
    <row r="110" spans="1:8" s="205" customFormat="1" ht="16.5" customHeight="1" x14ac:dyDescent="0.25">
      <c r="A110" s="39">
        <v>91</v>
      </c>
      <c r="B110" s="213" t="s">
        <v>1958</v>
      </c>
      <c r="C110" s="213" t="s">
        <v>1959</v>
      </c>
      <c r="D110" s="213" t="s">
        <v>36</v>
      </c>
      <c r="E110" s="99">
        <v>77</v>
      </c>
      <c r="F110" s="39" t="str">
        <f t="shared" ref="F110:F140" si="4">IF(E110&gt;=90,"Xuất sắc",IF(E110&gt;=80,"Tốt",IF(E110&gt;=65,"Khá",IF(E110&gt;=50,"Trung bình",IF(E110&gt;=35,"Yếu","Kém")))))</f>
        <v>Khá</v>
      </c>
      <c r="G110" s="129"/>
      <c r="H110"/>
    </row>
    <row r="111" spans="1:8" s="205" customFormat="1" ht="16.5" customHeight="1" x14ac:dyDescent="0.25">
      <c r="A111" s="39">
        <v>92</v>
      </c>
      <c r="B111" s="213" t="s">
        <v>1960</v>
      </c>
      <c r="C111" s="213" t="s">
        <v>1961</v>
      </c>
      <c r="D111" s="213" t="s">
        <v>147</v>
      </c>
      <c r="E111" s="99">
        <v>65</v>
      </c>
      <c r="F111" s="39" t="s">
        <v>369</v>
      </c>
      <c r="G111" s="214"/>
      <c r="H111" s="209"/>
    </row>
    <row r="112" spans="1:8" s="205" customFormat="1" ht="16.5" customHeight="1" x14ac:dyDescent="0.25">
      <c r="A112" s="39">
        <v>93</v>
      </c>
      <c r="B112" s="213" t="s">
        <v>1962</v>
      </c>
      <c r="C112" s="213" t="s">
        <v>1963</v>
      </c>
      <c r="D112" s="213" t="s">
        <v>7</v>
      </c>
      <c r="E112" s="99">
        <v>100</v>
      </c>
      <c r="F112" s="39" t="str">
        <f>IF(E112&gt;=90,"Xuất sắc",IF(E112&gt;=80,"Tốt",IF(E112&gt;=65,"Khá",IF(E112&gt;=50,"Trung bình",IF(E112&gt;=35,"Yếu","Kém")))))</f>
        <v>Xuất sắc</v>
      </c>
      <c r="G112" s="129"/>
      <c r="H112" s="209"/>
    </row>
    <row r="113" spans="1:8" s="205" customFormat="1" ht="16.5" customHeight="1" x14ac:dyDescent="0.25">
      <c r="A113" s="39">
        <v>94</v>
      </c>
      <c r="B113" s="213" t="s">
        <v>1964</v>
      </c>
      <c r="C113" s="213" t="s">
        <v>1965</v>
      </c>
      <c r="D113" s="213" t="s">
        <v>1966</v>
      </c>
      <c r="E113" s="99">
        <v>81</v>
      </c>
      <c r="F113" s="39" t="str">
        <f t="shared" si="4"/>
        <v>Tốt</v>
      </c>
      <c r="G113" s="129"/>
      <c r="H113" s="209"/>
    </row>
    <row r="114" spans="1:8" s="205" customFormat="1" ht="16.5" customHeight="1" x14ac:dyDescent="0.25">
      <c r="A114" s="39">
        <v>95</v>
      </c>
      <c r="B114" s="215" t="s">
        <v>1967</v>
      </c>
      <c r="C114" s="215" t="s">
        <v>1968</v>
      </c>
      <c r="D114" s="215" t="s">
        <v>275</v>
      </c>
      <c r="E114" s="99">
        <v>60</v>
      </c>
      <c r="F114" s="39" t="str">
        <f t="shared" si="4"/>
        <v>Trung bình</v>
      </c>
      <c r="G114" s="214" t="s">
        <v>75</v>
      </c>
      <c r="H114"/>
    </row>
    <row r="115" spans="1:8" s="205" customFormat="1" ht="16.5" customHeight="1" x14ac:dyDescent="0.25">
      <c r="A115" s="39">
        <v>96</v>
      </c>
      <c r="B115" s="213" t="s">
        <v>1969</v>
      </c>
      <c r="C115" s="213" t="s">
        <v>165</v>
      </c>
      <c r="D115" s="216" t="s">
        <v>43</v>
      </c>
      <c r="E115" s="99">
        <v>0</v>
      </c>
      <c r="F115" s="39" t="str">
        <f t="shared" si="4"/>
        <v>Kém</v>
      </c>
      <c r="G115" s="129" t="s">
        <v>1718</v>
      </c>
      <c r="H115" s="209"/>
    </row>
    <row r="116" spans="1:8" s="205" customFormat="1" ht="16.5" customHeight="1" x14ac:dyDescent="0.25">
      <c r="A116" s="39">
        <v>97</v>
      </c>
      <c r="B116" s="213" t="s">
        <v>1970</v>
      </c>
      <c r="C116" s="213" t="s">
        <v>1971</v>
      </c>
      <c r="D116" s="216" t="s">
        <v>1972</v>
      </c>
      <c r="E116" s="99">
        <v>70</v>
      </c>
      <c r="F116" s="39" t="str">
        <f t="shared" si="4"/>
        <v>Khá</v>
      </c>
      <c r="G116" s="129"/>
      <c r="H116" s="209"/>
    </row>
    <row r="117" spans="1:8" s="205" customFormat="1" ht="16.5" customHeight="1" x14ac:dyDescent="0.25">
      <c r="A117" s="39">
        <v>98</v>
      </c>
      <c r="B117" s="213" t="s">
        <v>1973</v>
      </c>
      <c r="C117" s="213" t="s">
        <v>323</v>
      </c>
      <c r="D117" s="216" t="s">
        <v>174</v>
      </c>
      <c r="E117" s="99">
        <v>50</v>
      </c>
      <c r="F117" s="39" t="str">
        <f t="shared" si="4"/>
        <v>Trung bình</v>
      </c>
      <c r="G117" s="214"/>
      <c r="H117" s="209"/>
    </row>
    <row r="118" spans="1:8" s="205" customFormat="1" ht="16.5" customHeight="1" x14ac:dyDescent="0.25">
      <c r="A118" s="39">
        <v>99</v>
      </c>
      <c r="B118" s="213" t="s">
        <v>1974</v>
      </c>
      <c r="C118" s="213" t="s">
        <v>1975</v>
      </c>
      <c r="D118" s="216" t="s">
        <v>1976</v>
      </c>
      <c r="E118" s="99">
        <v>80</v>
      </c>
      <c r="F118" s="39" t="str">
        <f t="shared" si="4"/>
        <v>Tốt</v>
      </c>
      <c r="G118" s="129"/>
      <c r="H118" s="209"/>
    </row>
    <row r="119" spans="1:8" s="205" customFormat="1" ht="16.5" customHeight="1" x14ac:dyDescent="0.25">
      <c r="A119" s="39">
        <v>100</v>
      </c>
      <c r="B119" s="213" t="s">
        <v>1977</v>
      </c>
      <c r="C119" s="213" t="s">
        <v>128</v>
      </c>
      <c r="D119" s="216" t="s">
        <v>44</v>
      </c>
      <c r="E119" s="99">
        <v>82</v>
      </c>
      <c r="F119" s="39" t="str">
        <f t="shared" si="4"/>
        <v>Tốt</v>
      </c>
      <c r="G119" s="129"/>
      <c r="H119" s="209"/>
    </row>
    <row r="120" spans="1:8" s="205" customFormat="1" ht="16.5" customHeight="1" x14ac:dyDescent="0.25">
      <c r="A120" s="39">
        <v>101</v>
      </c>
      <c r="B120" s="213" t="s">
        <v>1978</v>
      </c>
      <c r="C120" s="213" t="s">
        <v>208</v>
      </c>
      <c r="D120" s="216" t="s">
        <v>106</v>
      </c>
      <c r="E120" s="99">
        <v>90</v>
      </c>
      <c r="F120" s="39" t="str">
        <f t="shared" si="4"/>
        <v>Xuất sắc</v>
      </c>
      <c r="G120" s="129"/>
      <c r="H120"/>
    </row>
    <row r="121" spans="1:8" s="205" customFormat="1" ht="16.5" customHeight="1" x14ac:dyDescent="0.25">
      <c r="A121" s="39">
        <v>102</v>
      </c>
      <c r="B121" s="213" t="s">
        <v>1979</v>
      </c>
      <c r="C121" s="213" t="s">
        <v>183</v>
      </c>
      <c r="D121" s="216" t="s">
        <v>30</v>
      </c>
      <c r="E121" s="99">
        <v>67</v>
      </c>
      <c r="F121" s="39" t="str">
        <f t="shared" si="4"/>
        <v>Khá</v>
      </c>
      <c r="G121" s="129"/>
      <c r="H121" s="209"/>
    </row>
    <row r="122" spans="1:8" s="205" customFormat="1" ht="16.5" customHeight="1" x14ac:dyDescent="0.25">
      <c r="A122" s="39">
        <v>103</v>
      </c>
      <c r="B122" s="217" t="s">
        <v>1980</v>
      </c>
      <c r="C122" s="218" t="s">
        <v>1981</v>
      </c>
      <c r="D122" s="218" t="s">
        <v>83</v>
      </c>
      <c r="E122" s="99">
        <v>65</v>
      </c>
      <c r="F122" s="39" t="str">
        <f t="shared" si="4"/>
        <v>Khá</v>
      </c>
      <c r="G122" s="129"/>
      <c r="H122" s="209"/>
    </row>
    <row r="123" spans="1:8" s="205" customFormat="1" ht="16.5" customHeight="1" x14ac:dyDescent="0.25">
      <c r="A123" s="39">
        <v>104</v>
      </c>
      <c r="B123" s="216" t="s">
        <v>1982</v>
      </c>
      <c r="C123" s="216" t="s">
        <v>505</v>
      </c>
      <c r="D123" s="216" t="s">
        <v>230</v>
      </c>
      <c r="E123" s="99">
        <v>65</v>
      </c>
      <c r="F123" s="39" t="str">
        <f t="shared" si="4"/>
        <v>Khá</v>
      </c>
      <c r="G123" s="129"/>
      <c r="H123" s="209"/>
    </row>
    <row r="124" spans="1:8" s="205" customFormat="1" ht="16.5" customHeight="1" x14ac:dyDescent="0.25">
      <c r="A124" s="39">
        <v>105</v>
      </c>
      <c r="B124" s="216" t="s">
        <v>1983</v>
      </c>
      <c r="C124" s="216" t="s">
        <v>1984</v>
      </c>
      <c r="D124" s="216" t="s">
        <v>22</v>
      </c>
      <c r="E124" s="99">
        <v>81</v>
      </c>
      <c r="F124" s="39" t="str">
        <f t="shared" si="4"/>
        <v>Tốt</v>
      </c>
      <c r="G124" s="129"/>
      <c r="H124" s="209"/>
    </row>
    <row r="125" spans="1:8" s="205" customFormat="1" ht="16.5" customHeight="1" x14ac:dyDescent="0.25">
      <c r="A125" s="39">
        <v>106</v>
      </c>
      <c r="B125" s="216" t="s">
        <v>1985</v>
      </c>
      <c r="C125" s="216" t="s">
        <v>38</v>
      </c>
      <c r="D125" s="216" t="s">
        <v>22</v>
      </c>
      <c r="E125" s="99">
        <v>93</v>
      </c>
      <c r="F125" s="219" t="str">
        <f t="shared" si="4"/>
        <v>Xuất sắc</v>
      </c>
      <c r="G125" s="129"/>
      <c r="H125" s="209"/>
    </row>
    <row r="126" spans="1:8" s="205" customFormat="1" ht="16.5" customHeight="1" x14ac:dyDescent="0.25">
      <c r="A126" s="39">
        <v>107</v>
      </c>
      <c r="B126" s="216" t="s">
        <v>1986</v>
      </c>
      <c r="C126" s="216" t="s">
        <v>1140</v>
      </c>
      <c r="D126" s="216" t="s">
        <v>184</v>
      </c>
      <c r="E126" s="99">
        <v>65</v>
      </c>
      <c r="F126" s="219" t="str">
        <f t="shared" si="4"/>
        <v>Khá</v>
      </c>
      <c r="G126" s="129"/>
      <c r="H126" s="209"/>
    </row>
    <row r="127" spans="1:8" s="205" customFormat="1" ht="16.5" customHeight="1" x14ac:dyDescent="0.25">
      <c r="A127" s="39">
        <v>108</v>
      </c>
      <c r="B127" s="215" t="s">
        <v>1987</v>
      </c>
      <c r="C127" s="215" t="s">
        <v>1988</v>
      </c>
      <c r="D127" s="215" t="s">
        <v>1989</v>
      </c>
      <c r="E127" s="99">
        <v>69</v>
      </c>
      <c r="F127" s="219" t="str">
        <f t="shared" si="4"/>
        <v>Khá</v>
      </c>
      <c r="G127" s="129"/>
      <c r="H127" s="209"/>
    </row>
    <row r="128" spans="1:8" s="205" customFormat="1" ht="16.5" customHeight="1" x14ac:dyDescent="0.25">
      <c r="A128" s="39">
        <v>109</v>
      </c>
      <c r="B128" s="216" t="s">
        <v>1990</v>
      </c>
      <c r="C128" s="216" t="s">
        <v>1991</v>
      </c>
      <c r="D128" s="216" t="s">
        <v>60</v>
      </c>
      <c r="E128" s="99">
        <v>92</v>
      </c>
      <c r="F128" s="219" t="str">
        <f t="shared" si="4"/>
        <v>Xuất sắc</v>
      </c>
      <c r="G128" s="129"/>
      <c r="H128"/>
    </row>
    <row r="129" spans="1:8" s="205" customFormat="1" ht="16.5" customHeight="1" x14ac:dyDescent="0.25">
      <c r="A129" s="39">
        <v>110</v>
      </c>
      <c r="B129" s="216" t="s">
        <v>1992</v>
      </c>
      <c r="C129" s="216" t="s">
        <v>306</v>
      </c>
      <c r="D129" s="216" t="s">
        <v>9</v>
      </c>
      <c r="E129" s="99">
        <v>100</v>
      </c>
      <c r="F129" s="39" t="str">
        <f t="shared" si="4"/>
        <v>Xuất sắc</v>
      </c>
      <c r="G129" s="129"/>
      <c r="H129" s="68"/>
    </row>
    <row r="130" spans="1:8" s="205" customFormat="1" ht="16.5" customHeight="1" x14ac:dyDescent="0.25">
      <c r="A130" s="39">
        <v>111</v>
      </c>
      <c r="B130" s="216" t="s">
        <v>1993</v>
      </c>
      <c r="C130" s="216" t="s">
        <v>1299</v>
      </c>
      <c r="D130" s="216" t="s">
        <v>9</v>
      </c>
      <c r="E130" s="99">
        <v>87</v>
      </c>
      <c r="F130" s="219" t="str">
        <f t="shared" si="4"/>
        <v>Tốt</v>
      </c>
      <c r="G130" s="129"/>
      <c r="H130"/>
    </row>
    <row r="131" spans="1:8" s="205" customFormat="1" ht="16.5" customHeight="1" x14ac:dyDescent="0.25">
      <c r="A131" s="39">
        <v>112</v>
      </c>
      <c r="B131" s="216" t="s">
        <v>1994</v>
      </c>
      <c r="C131" s="216" t="s">
        <v>1995</v>
      </c>
      <c r="D131" s="216" t="s">
        <v>1996</v>
      </c>
      <c r="E131" s="99">
        <v>77</v>
      </c>
      <c r="F131" s="219" t="str">
        <f t="shared" si="4"/>
        <v>Khá</v>
      </c>
      <c r="G131" s="129"/>
      <c r="H131" s="68"/>
    </row>
    <row r="132" spans="1:8" s="205" customFormat="1" ht="16.5" customHeight="1" x14ac:dyDescent="0.25">
      <c r="A132" s="39">
        <v>113</v>
      </c>
      <c r="B132" s="216" t="s">
        <v>1997</v>
      </c>
      <c r="C132" s="216" t="s">
        <v>1998</v>
      </c>
      <c r="D132" s="216" t="s">
        <v>27</v>
      </c>
      <c r="E132" s="99">
        <v>65</v>
      </c>
      <c r="F132" s="39" t="str">
        <f t="shared" si="4"/>
        <v>Khá</v>
      </c>
      <c r="G132" s="214"/>
      <c r="H132" s="209"/>
    </row>
    <row r="133" spans="1:8" s="205" customFormat="1" ht="16.5" customHeight="1" x14ac:dyDescent="0.25">
      <c r="A133" s="39">
        <v>114</v>
      </c>
      <c r="B133" s="216" t="s">
        <v>1999</v>
      </c>
      <c r="C133" s="216" t="s">
        <v>516</v>
      </c>
      <c r="D133" s="216" t="s">
        <v>395</v>
      </c>
      <c r="E133" s="99">
        <v>100</v>
      </c>
      <c r="F133" s="39" t="str">
        <f t="shared" si="4"/>
        <v>Xuất sắc</v>
      </c>
      <c r="G133" s="129"/>
      <c r="H133" s="68"/>
    </row>
    <row r="134" spans="1:8" s="205" customFormat="1" ht="16.5" customHeight="1" x14ac:dyDescent="0.25">
      <c r="A134" s="39">
        <v>115</v>
      </c>
      <c r="B134" s="216" t="s">
        <v>2000</v>
      </c>
      <c r="C134" s="216" t="s">
        <v>1009</v>
      </c>
      <c r="D134" s="216" t="s">
        <v>67</v>
      </c>
      <c r="E134" s="99">
        <v>83</v>
      </c>
      <c r="F134" s="39" t="str">
        <f t="shared" si="4"/>
        <v>Tốt</v>
      </c>
      <c r="G134" s="129"/>
      <c r="H134" s="68"/>
    </row>
    <row r="135" spans="1:8" s="205" customFormat="1" ht="16.5" customHeight="1" x14ac:dyDescent="0.25">
      <c r="A135" s="39">
        <v>116</v>
      </c>
      <c r="B135" s="216" t="s">
        <v>2001</v>
      </c>
      <c r="C135" s="216" t="s">
        <v>52</v>
      </c>
      <c r="D135" s="216" t="s">
        <v>67</v>
      </c>
      <c r="E135" s="99">
        <v>81</v>
      </c>
      <c r="F135" s="39" t="str">
        <f t="shared" si="4"/>
        <v>Tốt</v>
      </c>
      <c r="G135" s="129"/>
      <c r="H135" s="68"/>
    </row>
    <row r="136" spans="1:8" s="205" customFormat="1" ht="16.5" customHeight="1" x14ac:dyDescent="0.25">
      <c r="A136" s="39">
        <v>117</v>
      </c>
      <c r="B136" s="216" t="s">
        <v>2002</v>
      </c>
      <c r="C136" s="216" t="s">
        <v>2003</v>
      </c>
      <c r="D136" s="216" t="s">
        <v>329</v>
      </c>
      <c r="E136" s="99">
        <v>73</v>
      </c>
      <c r="F136" s="39" t="str">
        <f t="shared" si="4"/>
        <v>Khá</v>
      </c>
      <c r="G136" s="129"/>
      <c r="H136" s="68"/>
    </row>
    <row r="137" spans="1:8" s="205" customFormat="1" ht="16.5" customHeight="1" x14ac:dyDescent="0.25">
      <c r="A137" s="39">
        <v>118</v>
      </c>
      <c r="B137" s="216" t="s">
        <v>2004</v>
      </c>
      <c r="C137" s="216" t="s">
        <v>2005</v>
      </c>
      <c r="D137" s="216" t="s">
        <v>329</v>
      </c>
      <c r="E137" s="99">
        <v>65</v>
      </c>
      <c r="F137" s="39" t="str">
        <f t="shared" si="4"/>
        <v>Khá</v>
      </c>
      <c r="G137" s="129"/>
      <c r="H137" s="68"/>
    </row>
    <row r="138" spans="1:8" s="205" customFormat="1" ht="16.5" customHeight="1" x14ac:dyDescent="0.25">
      <c r="A138" s="39">
        <v>119</v>
      </c>
      <c r="B138" s="216" t="s">
        <v>2006</v>
      </c>
      <c r="C138" s="216" t="s">
        <v>54</v>
      </c>
      <c r="D138" s="216" t="s">
        <v>6</v>
      </c>
      <c r="E138" s="99">
        <v>82</v>
      </c>
      <c r="F138" s="39" t="str">
        <f t="shared" si="4"/>
        <v>Tốt</v>
      </c>
      <c r="G138" s="129"/>
      <c r="H138" s="68"/>
    </row>
    <row r="139" spans="1:8" s="205" customFormat="1" ht="16.5" customHeight="1" x14ac:dyDescent="0.25">
      <c r="A139" s="39">
        <v>120</v>
      </c>
      <c r="B139" s="216" t="s">
        <v>2007</v>
      </c>
      <c r="C139" s="216" t="s">
        <v>52</v>
      </c>
      <c r="D139" s="216" t="s">
        <v>13</v>
      </c>
      <c r="E139" s="99">
        <v>66</v>
      </c>
      <c r="F139" s="39" t="str">
        <f t="shared" si="4"/>
        <v>Khá</v>
      </c>
      <c r="G139" s="129"/>
      <c r="H139" s="68"/>
    </row>
    <row r="140" spans="1:8" s="205" customFormat="1" ht="16.5" customHeight="1" x14ac:dyDescent="0.25">
      <c r="A140" s="39">
        <v>121</v>
      </c>
      <c r="B140" s="216" t="s">
        <v>2008</v>
      </c>
      <c r="C140" s="216" t="s">
        <v>2009</v>
      </c>
      <c r="D140" s="216" t="s">
        <v>13</v>
      </c>
      <c r="E140" s="99">
        <v>62</v>
      </c>
      <c r="F140" s="39" t="str">
        <f t="shared" si="4"/>
        <v>Trung bình</v>
      </c>
      <c r="G140" s="214" t="s">
        <v>75</v>
      </c>
      <c r="H140" s="68"/>
    </row>
    <row r="141" spans="1:8" s="205" customFormat="1" ht="16.5" customHeight="1" x14ac:dyDescent="0.25">
      <c r="A141" s="39">
        <v>122</v>
      </c>
      <c r="B141" s="216" t="s">
        <v>2010</v>
      </c>
      <c r="C141" s="216" t="s">
        <v>183</v>
      </c>
      <c r="D141" s="216" t="s">
        <v>2011</v>
      </c>
      <c r="E141" s="99">
        <v>76</v>
      </c>
      <c r="F141" s="39" t="s">
        <v>74</v>
      </c>
      <c r="G141" s="99"/>
      <c r="H141"/>
    </row>
    <row r="142" spans="1:8" s="205" customFormat="1" ht="16.5" customHeight="1" x14ac:dyDescent="0.25">
      <c r="A142" s="39">
        <v>123</v>
      </c>
      <c r="B142" s="25" t="s">
        <v>1850</v>
      </c>
      <c r="C142" s="25" t="s">
        <v>1851</v>
      </c>
      <c r="D142" s="25" t="s">
        <v>9</v>
      </c>
      <c r="E142" s="77">
        <v>83</v>
      </c>
      <c r="F142" s="39" t="str">
        <f t="shared" ref="F142" si="5">IF(E142&gt;=90,"Xuất sắc",IF(E142&gt;=80,"Tốt",IF(E142&gt;=65,"Khá",IF(E142&gt;=50,"Trung bình",IF(E142&gt;=35,"Yếu","Kém")))))</f>
        <v>Tốt</v>
      </c>
      <c r="G142" s="39"/>
      <c r="H142" s="68"/>
    </row>
    <row r="144" spans="1:8" s="37" customFormat="1" x14ac:dyDescent="0.25">
      <c r="A144" s="204" t="s">
        <v>2012</v>
      </c>
      <c r="B144" s="204"/>
      <c r="F144" s="197"/>
      <c r="G144" s="198"/>
      <c r="H144" s="198"/>
    </row>
    <row r="145" spans="1:8" s="205" customFormat="1" ht="31.5" x14ac:dyDescent="0.25">
      <c r="A145" s="38" t="s">
        <v>119</v>
      </c>
      <c r="B145" s="38" t="s">
        <v>33</v>
      </c>
      <c r="C145" s="38" t="s">
        <v>383</v>
      </c>
      <c r="D145" s="38" t="s">
        <v>159</v>
      </c>
      <c r="E145" s="48" t="s">
        <v>384</v>
      </c>
      <c r="F145" s="38" t="s">
        <v>4</v>
      </c>
      <c r="G145" s="38" t="s">
        <v>0</v>
      </c>
      <c r="H145"/>
    </row>
    <row r="146" spans="1:8" s="205" customFormat="1" ht="16.5" customHeight="1" x14ac:dyDescent="0.25">
      <c r="A146" s="39">
        <v>124</v>
      </c>
      <c r="B146" s="220" t="s">
        <v>2013</v>
      </c>
      <c r="C146" s="221" t="s">
        <v>453</v>
      </c>
      <c r="D146" s="221" t="s">
        <v>36</v>
      </c>
      <c r="E146" s="102">
        <v>65</v>
      </c>
      <c r="F146" s="39" t="str">
        <f>IF(E146&gt;=90,"Xuất sắc",IF(E146&gt;=80,"Tốt",IF(E146&gt;=65,"Khá",IF(E146&gt;=50,"Trung bình",IF(E146&gt;=35,"Yếu","Kém")))))</f>
        <v>Khá</v>
      </c>
      <c r="G146" s="129"/>
      <c r="H146"/>
    </row>
    <row r="147" spans="1:8" s="205" customFormat="1" ht="16.5" customHeight="1" x14ac:dyDescent="0.25">
      <c r="A147" s="39">
        <v>125</v>
      </c>
      <c r="B147" s="222" t="s">
        <v>2014</v>
      </c>
      <c r="C147" s="221" t="s">
        <v>357</v>
      </c>
      <c r="D147" s="221" t="s">
        <v>43</v>
      </c>
      <c r="E147" s="102">
        <v>98</v>
      </c>
      <c r="F147" s="39" t="str">
        <f t="shared" ref="F147:F155" si="6">IF(E147&gt;=90,"Xuất sắc",IF(E147&gt;=80,"Tốt",IF(E147&gt;=65,"Khá",IF(E147&gt;=50,"Trung bình",IF(E147&gt;=35,"Yếu","Kém")))))</f>
        <v>Xuất sắc</v>
      </c>
      <c r="G147" s="129"/>
      <c r="H147"/>
    </row>
    <row r="148" spans="1:8" s="205" customFormat="1" ht="16.5" customHeight="1" x14ac:dyDescent="0.25">
      <c r="A148" s="39">
        <v>126</v>
      </c>
      <c r="B148" s="223" t="s">
        <v>2015</v>
      </c>
      <c r="C148" s="221" t="s">
        <v>2016</v>
      </c>
      <c r="D148" s="221" t="s">
        <v>8</v>
      </c>
      <c r="E148" s="102">
        <v>82</v>
      </c>
      <c r="F148" s="39" t="s">
        <v>369</v>
      </c>
      <c r="G148" s="214"/>
      <c r="H148" s="209"/>
    </row>
    <row r="149" spans="1:8" s="205" customFormat="1" ht="16.5" customHeight="1" x14ac:dyDescent="0.25">
      <c r="A149" s="39">
        <v>127</v>
      </c>
      <c r="B149" s="220" t="s">
        <v>2017</v>
      </c>
      <c r="C149" s="221" t="s">
        <v>2018</v>
      </c>
      <c r="D149" s="221" t="s">
        <v>113</v>
      </c>
      <c r="E149" s="102">
        <v>69</v>
      </c>
      <c r="F149" s="39" t="str">
        <f t="shared" si="6"/>
        <v>Khá</v>
      </c>
      <c r="G149" s="129"/>
      <c r="H149" s="209"/>
    </row>
    <row r="150" spans="1:8" s="205" customFormat="1" ht="16.5" customHeight="1" x14ac:dyDescent="0.25">
      <c r="A150" s="39">
        <v>128</v>
      </c>
      <c r="B150" s="220" t="s">
        <v>2019</v>
      </c>
      <c r="C150" s="221" t="s">
        <v>2020</v>
      </c>
      <c r="D150" s="221" t="s">
        <v>290</v>
      </c>
      <c r="E150" s="102">
        <v>69</v>
      </c>
      <c r="F150" s="39" t="str">
        <f t="shared" si="6"/>
        <v>Khá</v>
      </c>
      <c r="G150" s="214" t="s">
        <v>75</v>
      </c>
      <c r="H150"/>
    </row>
    <row r="151" spans="1:8" s="205" customFormat="1" ht="16.5" customHeight="1" x14ac:dyDescent="0.25">
      <c r="A151" s="39">
        <v>129</v>
      </c>
      <c r="B151" s="220" t="s">
        <v>2021</v>
      </c>
      <c r="C151" s="221" t="s">
        <v>691</v>
      </c>
      <c r="D151" s="221" t="s">
        <v>88</v>
      </c>
      <c r="E151" s="102">
        <v>65</v>
      </c>
      <c r="F151" s="39" t="str">
        <f t="shared" si="6"/>
        <v>Khá</v>
      </c>
      <c r="G151" s="129" t="s">
        <v>1718</v>
      </c>
      <c r="H151" s="209"/>
    </row>
    <row r="152" spans="1:8" s="205" customFormat="1" ht="16.5" customHeight="1" x14ac:dyDescent="0.25">
      <c r="A152" s="39">
        <v>130</v>
      </c>
      <c r="B152" s="98" t="s">
        <v>2022</v>
      </c>
      <c r="C152" s="224" t="s">
        <v>2023</v>
      </c>
      <c r="D152" s="224" t="s">
        <v>532</v>
      </c>
      <c r="E152" s="225">
        <v>69</v>
      </c>
      <c r="F152" s="39" t="str">
        <f t="shared" si="6"/>
        <v>Khá</v>
      </c>
      <c r="G152" s="129"/>
      <c r="H152" s="209"/>
    </row>
    <row r="153" spans="1:8" s="205" customFormat="1" ht="16.5" customHeight="1" x14ac:dyDescent="0.25">
      <c r="A153" s="39">
        <v>131</v>
      </c>
      <c r="B153" s="220" t="s">
        <v>2024</v>
      </c>
      <c r="C153" s="221" t="s">
        <v>2025</v>
      </c>
      <c r="D153" s="221" t="s">
        <v>12</v>
      </c>
      <c r="E153" s="102">
        <v>75</v>
      </c>
      <c r="F153" s="39" t="str">
        <f t="shared" si="6"/>
        <v>Khá</v>
      </c>
      <c r="G153" s="214"/>
      <c r="H153" s="209"/>
    </row>
    <row r="154" spans="1:8" s="205" customFormat="1" ht="16.5" customHeight="1" x14ac:dyDescent="0.25">
      <c r="A154" s="39">
        <v>132</v>
      </c>
      <c r="B154" s="220" t="s">
        <v>2026</v>
      </c>
      <c r="C154" s="221" t="s">
        <v>19</v>
      </c>
      <c r="D154" s="221" t="s">
        <v>181</v>
      </c>
      <c r="E154" s="102">
        <v>68</v>
      </c>
      <c r="F154" s="39" t="str">
        <f t="shared" si="6"/>
        <v>Khá</v>
      </c>
      <c r="G154" s="129"/>
      <c r="H154" s="209"/>
    </row>
    <row r="155" spans="1:8" s="205" customFormat="1" ht="16.5" customHeight="1" x14ac:dyDescent="0.25">
      <c r="A155" s="39">
        <v>133</v>
      </c>
      <c r="B155" s="220" t="s">
        <v>2027</v>
      </c>
      <c r="C155" s="221" t="s">
        <v>550</v>
      </c>
      <c r="D155" s="221" t="s">
        <v>330</v>
      </c>
      <c r="E155" s="102">
        <v>68</v>
      </c>
      <c r="F155" s="39" t="str">
        <f t="shared" si="6"/>
        <v>Khá</v>
      </c>
      <c r="G155" s="129"/>
      <c r="H155" s="209"/>
    </row>
    <row r="156" spans="1:8" s="205" customFormat="1" ht="16.5" customHeight="1" x14ac:dyDescent="0.25">
      <c r="A156" s="39">
        <v>134</v>
      </c>
      <c r="B156" s="220" t="s">
        <v>2028</v>
      </c>
      <c r="C156" s="221" t="s">
        <v>2029</v>
      </c>
      <c r="D156" s="221" t="s">
        <v>518</v>
      </c>
      <c r="E156" s="226" t="s">
        <v>2030</v>
      </c>
      <c r="F156" s="226"/>
      <c r="G156" s="226"/>
      <c r="H156" s="227"/>
    </row>
    <row r="158" spans="1:8" s="37" customFormat="1" x14ac:dyDescent="0.25">
      <c r="A158" s="204" t="s">
        <v>2031</v>
      </c>
      <c r="B158" s="204"/>
      <c r="F158" s="197"/>
      <c r="G158" s="198"/>
      <c r="H158" s="198"/>
    </row>
    <row r="159" spans="1:8" s="205" customFormat="1" ht="31.5" x14ac:dyDescent="0.25">
      <c r="A159" s="38" t="s">
        <v>119</v>
      </c>
      <c r="B159" s="38" t="s">
        <v>33</v>
      </c>
      <c r="C159" s="38" t="s">
        <v>383</v>
      </c>
      <c r="D159" s="38" t="s">
        <v>159</v>
      </c>
      <c r="E159" s="48" t="s">
        <v>384</v>
      </c>
      <c r="F159" s="38" t="s">
        <v>4</v>
      </c>
      <c r="G159" s="38" t="s">
        <v>0</v>
      </c>
      <c r="H159"/>
    </row>
    <row r="160" spans="1:8" s="205" customFormat="1" ht="16.5" customHeight="1" x14ac:dyDescent="0.25">
      <c r="A160" s="39">
        <v>135</v>
      </c>
      <c r="B160" s="99" t="s">
        <v>2032</v>
      </c>
      <c r="C160" s="223" t="s">
        <v>2033</v>
      </c>
      <c r="D160" s="223" t="s">
        <v>230</v>
      </c>
      <c r="E160" s="99">
        <v>65</v>
      </c>
      <c r="F160" s="39" t="str">
        <f>IF(E160&gt;=90,"Xuất sắc",IF(E160&gt;=80,"Tốt",IF(E160&gt;=65,"Khá",IF(E160&gt;=50,"Trung bình",IF(E160&gt;=35,"Yếu","Kém")))))</f>
        <v>Khá</v>
      </c>
      <c r="G160" s="129"/>
      <c r="H160"/>
    </row>
    <row r="161" spans="1:8" s="205" customFormat="1" ht="16.5" customHeight="1" x14ac:dyDescent="0.25">
      <c r="A161" s="39">
        <v>136</v>
      </c>
      <c r="B161" s="99" t="s">
        <v>2034</v>
      </c>
      <c r="C161" s="223" t="s">
        <v>2035</v>
      </c>
      <c r="D161" s="223" t="s">
        <v>230</v>
      </c>
      <c r="E161" s="99">
        <v>65</v>
      </c>
      <c r="F161" s="39" t="str">
        <f t="shared" ref="F161:F165" si="7">IF(E161&gt;=90,"Xuất sắc",IF(E161&gt;=80,"Tốt",IF(E161&gt;=65,"Khá",IF(E161&gt;=50,"Trung bình",IF(E161&gt;=35,"Yếu","Kém")))))</f>
        <v>Khá</v>
      </c>
      <c r="G161" s="129"/>
      <c r="H161"/>
    </row>
    <row r="162" spans="1:8" s="205" customFormat="1" ht="16.5" customHeight="1" x14ac:dyDescent="0.25">
      <c r="A162" s="39">
        <v>137</v>
      </c>
      <c r="B162" s="99" t="s">
        <v>2036</v>
      </c>
      <c r="C162" s="223" t="s">
        <v>54</v>
      </c>
      <c r="D162" s="223" t="s">
        <v>199</v>
      </c>
      <c r="E162" s="99">
        <v>91</v>
      </c>
      <c r="F162" s="39" t="s">
        <v>369</v>
      </c>
      <c r="G162" s="214"/>
      <c r="H162" s="209"/>
    </row>
    <row r="163" spans="1:8" s="205" customFormat="1" ht="16.5" customHeight="1" x14ac:dyDescent="0.25">
      <c r="A163" s="39">
        <v>138</v>
      </c>
      <c r="B163" s="99" t="s">
        <v>2037</v>
      </c>
      <c r="C163" s="223" t="s">
        <v>237</v>
      </c>
      <c r="D163" s="223" t="s">
        <v>295</v>
      </c>
      <c r="E163" s="99">
        <v>89</v>
      </c>
      <c r="F163" s="39" t="str">
        <f>IF(E163&gt;=90,"Xuất sắc",IF(E163&gt;=80,"Tốt",IF(E163&gt;=65,"Khá",IF(E163&gt;=50,"Trung bình",IF(E163&gt;=35,"Yếu","Kém")))))</f>
        <v>Tốt</v>
      </c>
      <c r="G163" s="129"/>
      <c r="H163" s="209"/>
    </row>
    <row r="164" spans="1:8" s="205" customFormat="1" ht="16.5" customHeight="1" x14ac:dyDescent="0.25">
      <c r="A164" s="39">
        <v>139</v>
      </c>
      <c r="B164" s="99" t="s">
        <v>2038</v>
      </c>
      <c r="C164" s="223" t="s">
        <v>2039</v>
      </c>
      <c r="D164" s="223" t="s">
        <v>25</v>
      </c>
      <c r="E164" s="99">
        <v>80</v>
      </c>
      <c r="F164" s="39" t="str">
        <f t="shared" si="7"/>
        <v>Tốt</v>
      </c>
      <c r="G164" s="129"/>
      <c r="H164" s="209"/>
    </row>
    <row r="165" spans="1:8" s="205" customFormat="1" ht="16.5" customHeight="1" x14ac:dyDescent="0.25">
      <c r="A165" s="39">
        <v>140</v>
      </c>
      <c r="B165" s="99" t="s">
        <v>2040</v>
      </c>
      <c r="C165" s="223" t="s">
        <v>71</v>
      </c>
      <c r="D165" s="223" t="s">
        <v>72</v>
      </c>
      <c r="E165" s="99">
        <v>0</v>
      </c>
      <c r="F165" s="39" t="str">
        <f t="shared" si="7"/>
        <v>Kém</v>
      </c>
      <c r="G165" s="214"/>
      <c r="H165"/>
    </row>
    <row r="168" spans="1:8" x14ac:dyDescent="0.25">
      <c r="A168" s="2"/>
      <c r="B168" s="11" t="s">
        <v>368</v>
      </c>
      <c r="C168" s="11" t="s">
        <v>2041</v>
      </c>
      <c r="D168" s="2"/>
      <c r="E168" s="57"/>
      <c r="F168" s="2"/>
    </row>
    <row r="169" spans="1:8" x14ac:dyDescent="0.25">
      <c r="A169" s="2"/>
      <c r="B169" s="11" t="s">
        <v>382</v>
      </c>
      <c r="C169" s="2"/>
      <c r="D169" s="2"/>
      <c r="E169" s="10" t="s">
        <v>370</v>
      </c>
      <c r="F169" s="2"/>
    </row>
    <row r="170" spans="1:8" x14ac:dyDescent="0.25">
      <c r="A170" s="2"/>
      <c r="B170" s="11" t="s">
        <v>79</v>
      </c>
      <c r="C170" s="12">
        <v>28</v>
      </c>
      <c r="D170" s="2"/>
      <c r="E170" s="10"/>
      <c r="F170" s="2"/>
    </row>
    <row r="171" spans="1:8" x14ac:dyDescent="0.25">
      <c r="A171" s="2"/>
      <c r="B171" s="11" t="s">
        <v>32</v>
      </c>
      <c r="C171" s="12">
        <v>72</v>
      </c>
      <c r="D171" s="2"/>
      <c r="E171" s="10"/>
      <c r="F171" s="2"/>
    </row>
    <row r="172" spans="1:8" x14ac:dyDescent="0.25">
      <c r="A172" s="2"/>
      <c r="B172" s="11" t="s">
        <v>74</v>
      </c>
      <c r="C172" s="12">
        <v>28</v>
      </c>
      <c r="D172" s="2"/>
      <c r="E172" s="10"/>
      <c r="F172" s="2"/>
    </row>
    <row r="173" spans="1:8" x14ac:dyDescent="0.25">
      <c r="A173" s="2"/>
      <c r="B173" s="11" t="s">
        <v>107</v>
      </c>
      <c r="C173" s="12">
        <v>6</v>
      </c>
      <c r="D173" s="2"/>
      <c r="E173" s="10"/>
      <c r="F173" s="2"/>
    </row>
    <row r="174" spans="1:8" x14ac:dyDescent="0.25">
      <c r="A174" s="2"/>
      <c r="B174" s="11" t="s">
        <v>103</v>
      </c>
      <c r="C174" s="12">
        <v>0</v>
      </c>
      <c r="D174" s="2"/>
      <c r="E174" s="78"/>
      <c r="F174" s="2"/>
    </row>
    <row r="175" spans="1:8" x14ac:dyDescent="0.25">
      <c r="A175" s="2"/>
      <c r="B175" s="11" t="s">
        <v>369</v>
      </c>
      <c r="C175" s="12">
        <v>5</v>
      </c>
      <c r="D175" s="2"/>
      <c r="E175" s="10" t="s">
        <v>371</v>
      </c>
      <c r="F175" s="2"/>
    </row>
    <row r="176" spans="1:8" x14ac:dyDescent="0.25">
      <c r="A176" s="2"/>
      <c r="B176" s="11" t="s">
        <v>375</v>
      </c>
      <c r="C176" s="12">
        <v>1</v>
      </c>
      <c r="D176" s="2"/>
      <c r="E176" s="10"/>
      <c r="F176" s="2"/>
    </row>
  </sheetData>
  <mergeCells count="13">
    <mergeCell ref="A107:B107"/>
    <mergeCell ref="E156:G156"/>
    <mergeCell ref="A9:B9"/>
    <mergeCell ref="A95:B95"/>
    <mergeCell ref="L10:M10"/>
    <mergeCell ref="L16:M16"/>
    <mergeCell ref="A1:C1"/>
    <mergeCell ref="A2:C2"/>
    <mergeCell ref="A5:G5"/>
    <mergeCell ref="A6:G6"/>
    <mergeCell ref="A7:G7"/>
    <mergeCell ref="D1:G1"/>
    <mergeCell ref="D2:G2"/>
  </mergeCells>
  <phoneticPr fontId="0" type="noConversion"/>
  <pageMargins left="0.55118110236220474" right="0.35433070866141736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topLeftCell="A264" workbookViewId="0">
      <selection activeCell="B271" sqref="B271:F278"/>
    </sheetView>
  </sheetViews>
  <sheetFormatPr defaultRowHeight="15.75" x14ac:dyDescent="0.25"/>
  <cols>
    <col min="1" max="1" width="4.75" customWidth="1"/>
    <col min="2" max="2" width="17.875" style="33" customWidth="1"/>
    <col min="3" max="3" width="17.125" customWidth="1"/>
    <col min="5" max="5" width="11.875" style="33" customWidth="1"/>
    <col min="6" max="6" width="10.5" style="33" customWidth="1"/>
  </cols>
  <sheetData>
    <row r="1" spans="1:7" s="19" customFormat="1" x14ac:dyDescent="0.25">
      <c r="A1" s="83" t="s">
        <v>1</v>
      </c>
      <c r="B1" s="83"/>
      <c r="C1" s="83"/>
      <c r="D1" s="87" t="s">
        <v>2</v>
      </c>
      <c r="E1" s="87"/>
      <c r="F1" s="87"/>
    </row>
    <row r="2" spans="1:7" s="19" customFormat="1" x14ac:dyDescent="0.25">
      <c r="A2" s="87" t="s">
        <v>3</v>
      </c>
      <c r="B2" s="87"/>
      <c r="C2" s="87"/>
      <c r="D2" s="87" t="s">
        <v>437</v>
      </c>
      <c r="E2" s="87"/>
      <c r="F2" s="87"/>
    </row>
    <row r="3" spans="1:7" s="19" customFormat="1" x14ac:dyDescent="0.25">
      <c r="A3" s="15"/>
      <c r="B3" s="15"/>
      <c r="C3" s="15"/>
      <c r="D3" s="7"/>
      <c r="E3" s="13"/>
      <c r="F3" s="78"/>
    </row>
    <row r="4" spans="1:7" s="19" customFormat="1" x14ac:dyDescent="0.25">
      <c r="B4" s="13" t="s">
        <v>372</v>
      </c>
      <c r="E4" s="13"/>
      <c r="F4" s="78"/>
    </row>
    <row r="5" spans="1:7" s="19" customFormat="1" x14ac:dyDescent="0.25">
      <c r="A5" s="88" t="s">
        <v>2042</v>
      </c>
      <c r="B5" s="88"/>
      <c r="C5" s="88"/>
      <c r="D5" s="88"/>
      <c r="E5" s="88"/>
      <c r="F5" s="78"/>
    </row>
    <row r="6" spans="1:7" s="19" customFormat="1" x14ac:dyDescent="0.25">
      <c r="A6" s="88" t="s">
        <v>436</v>
      </c>
      <c r="B6" s="88"/>
      <c r="C6" s="88"/>
      <c r="D6" s="88"/>
      <c r="E6" s="88"/>
      <c r="F6" s="78"/>
    </row>
    <row r="7" spans="1:7" s="19" customFormat="1" x14ac:dyDescent="0.25">
      <c r="A7" s="89" t="s">
        <v>373</v>
      </c>
      <c r="B7" s="89"/>
      <c r="C7" s="89"/>
      <c r="D7" s="89"/>
      <c r="E7" s="89"/>
      <c r="F7" s="78"/>
    </row>
    <row r="8" spans="1:7" s="19" customFormat="1" ht="23.25" customHeight="1" x14ac:dyDescent="0.25">
      <c r="A8" s="35" t="s">
        <v>381</v>
      </c>
      <c r="B8" s="14"/>
      <c r="C8" s="35"/>
      <c r="D8" s="35"/>
      <c r="E8" s="35"/>
      <c r="F8" s="78"/>
    </row>
    <row r="10" spans="1:7" s="231" customFormat="1" ht="15" x14ac:dyDescent="0.25">
      <c r="A10" s="232" t="s">
        <v>2043</v>
      </c>
      <c r="B10" s="70"/>
      <c r="C10" s="70"/>
      <c r="D10" s="70"/>
      <c r="E10" s="70"/>
      <c r="F10" s="230"/>
      <c r="G10" s="70"/>
    </row>
    <row r="11" spans="1:7" s="231" customFormat="1" ht="15" x14ac:dyDescent="0.25">
      <c r="A11" s="233" t="s">
        <v>119</v>
      </c>
      <c r="B11" s="233" t="s">
        <v>33</v>
      </c>
      <c r="C11" s="234" t="s">
        <v>534</v>
      </c>
      <c r="D11" s="234"/>
      <c r="E11" s="233" t="s">
        <v>374</v>
      </c>
      <c r="F11" s="233" t="s">
        <v>4</v>
      </c>
      <c r="G11" s="233" t="s">
        <v>0</v>
      </c>
    </row>
    <row r="12" spans="1:7" s="231" customFormat="1" ht="15" x14ac:dyDescent="0.25">
      <c r="A12" s="235">
        <v>1</v>
      </c>
      <c r="B12" s="235" t="s">
        <v>2044</v>
      </c>
      <c r="C12" s="235" t="s">
        <v>2045</v>
      </c>
      <c r="D12" s="235" t="s">
        <v>36</v>
      </c>
      <c r="E12" s="111">
        <v>0</v>
      </c>
      <c r="F12" s="236" t="str">
        <f>IF(E12&lt;30,"kém",IF(E12&lt;50,"yếu",IF(E12&lt;70,"TB",IF(E12&lt;80,"Khá",IF(E12&lt;90,"Tốt","Xuất sắc")))))</f>
        <v>kém</v>
      </c>
      <c r="G12" s="237" t="s">
        <v>2046</v>
      </c>
    </row>
    <row r="13" spans="1:7" s="231" customFormat="1" ht="15" x14ac:dyDescent="0.25">
      <c r="A13" s="235">
        <v>2</v>
      </c>
      <c r="B13" s="235" t="s">
        <v>2047</v>
      </c>
      <c r="C13" s="235" t="s">
        <v>2048</v>
      </c>
      <c r="D13" s="235" t="s">
        <v>36</v>
      </c>
      <c r="E13" s="111">
        <v>80</v>
      </c>
      <c r="F13" s="236" t="str">
        <f>IF(E13&lt;30,"kém",IF(E13&lt;50,"yếu",IF(E13&lt;70,"TB",IF(E13&lt;80,"Khá",IF(E13&lt;90,"Tốt","Xuất sắc")))))</f>
        <v>Tốt</v>
      </c>
      <c r="G13" s="238"/>
    </row>
    <row r="14" spans="1:7" s="231" customFormat="1" ht="15" x14ac:dyDescent="0.25">
      <c r="A14" s="235">
        <v>3</v>
      </c>
      <c r="B14" s="235" t="s">
        <v>2049</v>
      </c>
      <c r="C14" s="235" t="s">
        <v>76</v>
      </c>
      <c r="D14" s="235" t="s">
        <v>36</v>
      </c>
      <c r="E14" s="111">
        <v>92</v>
      </c>
      <c r="F14" s="236" t="str">
        <f>IF(E14&lt;30,"kém",IF(E14&lt;50,"yếu",IF(E14&lt;70,"TB",IF(E14&lt;80,"Khá",IF(E14&lt;90,"Tốt","Xuất sắc")))))</f>
        <v>Xuất sắc</v>
      </c>
      <c r="G14" s="27"/>
    </row>
    <row r="15" spans="1:7" s="231" customFormat="1" ht="15" x14ac:dyDescent="0.25">
      <c r="A15" s="235">
        <v>4</v>
      </c>
      <c r="B15" s="235" t="s">
        <v>2050</v>
      </c>
      <c r="C15" s="235" t="s">
        <v>85</v>
      </c>
      <c r="D15" s="235" t="s">
        <v>39</v>
      </c>
      <c r="E15" s="111">
        <v>80</v>
      </c>
      <c r="F15" s="236" t="str">
        <f>IF(E15&lt;30,"kém",IF(E15&lt;50,"yếu",IF(E15&lt;70,"TB",IF(E15&lt;80,"Khá",IF(E15&lt;90,"Tốt","Xuất sắc")))))</f>
        <v>Tốt</v>
      </c>
      <c r="G15" s="27"/>
    </row>
    <row r="16" spans="1:7" s="231" customFormat="1" ht="15" x14ac:dyDescent="0.25">
      <c r="A16" s="235">
        <v>5</v>
      </c>
      <c r="B16" s="235" t="s">
        <v>2051</v>
      </c>
      <c r="C16" s="235" t="s">
        <v>2052</v>
      </c>
      <c r="D16" s="235" t="s">
        <v>7</v>
      </c>
      <c r="E16" s="111">
        <v>70</v>
      </c>
      <c r="F16" s="236" t="str">
        <f>IF(E16&lt;30,"kém",IF(E16&lt;50,"yếu",IF(E16&lt;70,"TB",IF(E16&lt;80,"Khá",IF(E16&lt;90,"Tốt","Xuất sắc")))))</f>
        <v>Khá</v>
      </c>
      <c r="G16" s="27"/>
    </row>
    <row r="17" spans="1:7" s="231" customFormat="1" ht="15" x14ac:dyDescent="0.25">
      <c r="A17" s="235">
        <v>6</v>
      </c>
      <c r="B17" s="235" t="s">
        <v>2053</v>
      </c>
      <c r="C17" s="235" t="s">
        <v>2054</v>
      </c>
      <c r="D17" s="235" t="s">
        <v>274</v>
      </c>
      <c r="E17" s="111">
        <v>92</v>
      </c>
      <c r="F17" s="236" t="str">
        <f>IF(E17&lt;30,"kém",IF(E17&lt;50,"yếu",IF(E17&lt;70,"TB",IF(E17&lt;80,"Khá",IF(E17&lt;90,"Tốt","Xuất sắc")))))</f>
        <v>Xuất sắc</v>
      </c>
      <c r="G17" s="27"/>
    </row>
    <row r="18" spans="1:7" s="231" customFormat="1" ht="15" x14ac:dyDescent="0.25">
      <c r="A18" s="235">
        <v>7</v>
      </c>
      <c r="B18" s="235" t="s">
        <v>2055</v>
      </c>
      <c r="C18" s="235" t="s">
        <v>505</v>
      </c>
      <c r="D18" s="235" t="s">
        <v>275</v>
      </c>
      <c r="E18" s="111">
        <v>85</v>
      </c>
      <c r="F18" s="236" t="str">
        <f>IF(E18&lt;30,"kém",IF(E18&lt;50,"yếu",IF(E18&lt;70,"TB",IF(E18&lt;80,"Khá",IF(E18&lt;90,"Tốt","Xuất sắc")))))</f>
        <v>Tốt</v>
      </c>
      <c r="G18" s="27"/>
    </row>
    <row r="19" spans="1:7" s="231" customFormat="1" ht="15" x14ac:dyDescent="0.25">
      <c r="A19" s="235">
        <v>8</v>
      </c>
      <c r="B19" s="235" t="s">
        <v>2056</v>
      </c>
      <c r="C19" s="235" t="s">
        <v>143</v>
      </c>
      <c r="D19" s="235" t="s">
        <v>41</v>
      </c>
      <c r="E19" s="111">
        <v>85</v>
      </c>
      <c r="F19" s="236" t="str">
        <f>IF(E19&lt;30,"kém",IF(E19&lt;50,"yếu",IF(E19&lt;70,"TB",IF(E19&lt;80,"Khá",IF(E19&lt;90,"Tốt","Xuất sắc")))))</f>
        <v>Tốt</v>
      </c>
      <c r="G19" s="27"/>
    </row>
    <row r="20" spans="1:7" s="231" customFormat="1" ht="15" x14ac:dyDescent="0.25">
      <c r="A20" s="235">
        <v>9</v>
      </c>
      <c r="B20" s="235" t="s">
        <v>2057</v>
      </c>
      <c r="C20" s="235" t="s">
        <v>2058</v>
      </c>
      <c r="D20" s="235" t="s">
        <v>229</v>
      </c>
      <c r="E20" s="111">
        <v>55</v>
      </c>
      <c r="F20" s="236" t="str">
        <f>IF(E20&lt;30,"kém",IF(E20&lt;50,"yếu",IF(E20&lt;70,"TB",IF(E20&lt;80,"Khá",IF(E20&lt;90,"Tốt","Xuất sắc")))))</f>
        <v>TB</v>
      </c>
      <c r="G20" s="27"/>
    </row>
    <row r="21" spans="1:7" s="231" customFormat="1" ht="15" x14ac:dyDescent="0.25">
      <c r="A21" s="235">
        <v>10</v>
      </c>
      <c r="B21" s="235" t="s">
        <v>2059</v>
      </c>
      <c r="C21" s="235" t="s">
        <v>1644</v>
      </c>
      <c r="D21" s="235" t="s">
        <v>28</v>
      </c>
      <c r="E21" s="111">
        <v>85</v>
      </c>
      <c r="F21" s="236" t="str">
        <f>IF(E21&lt;30,"kém",IF(E21&lt;50,"yếu",IF(E21&lt;70,"TB",IF(E21&lt;80,"Khá",IF(E21&lt;90,"Tốt","Xuất sắc")))))</f>
        <v>Tốt</v>
      </c>
      <c r="G21" s="27"/>
    </row>
    <row r="22" spans="1:7" s="231" customFormat="1" ht="15" x14ac:dyDescent="0.25">
      <c r="A22" s="235">
        <v>11</v>
      </c>
      <c r="B22" s="235" t="s">
        <v>2060</v>
      </c>
      <c r="C22" s="235" t="s">
        <v>237</v>
      </c>
      <c r="D22" s="235" t="s">
        <v>28</v>
      </c>
      <c r="E22" s="111">
        <v>85</v>
      </c>
      <c r="F22" s="236" t="str">
        <f>IF(E22&lt;30,"kém",IF(E22&lt;50,"yếu",IF(E22&lt;70,"TB",IF(E22&lt;80,"Khá",IF(E22&lt;90,"Tốt","Xuất sắc")))))</f>
        <v>Tốt</v>
      </c>
      <c r="G22" s="27"/>
    </row>
    <row r="23" spans="1:7" s="231" customFormat="1" ht="15" x14ac:dyDescent="0.25">
      <c r="A23" s="235">
        <v>12</v>
      </c>
      <c r="B23" s="235" t="s">
        <v>2061</v>
      </c>
      <c r="C23" s="235" t="s">
        <v>62</v>
      </c>
      <c r="D23" s="235" t="s">
        <v>43</v>
      </c>
      <c r="E23" s="111">
        <v>78</v>
      </c>
      <c r="F23" s="236" t="str">
        <f>IF(E23&lt;30,"kém",IF(E23&lt;50,"yếu",IF(E23&lt;70,"TB",IF(E23&lt;80,"Khá",IF(E23&lt;90,"Tốt","Xuất sắc")))))</f>
        <v>Khá</v>
      </c>
      <c r="G23" s="27"/>
    </row>
    <row r="24" spans="1:7" s="231" customFormat="1" ht="15" x14ac:dyDescent="0.25">
      <c r="A24" s="235">
        <v>13</v>
      </c>
      <c r="B24" s="235" t="s">
        <v>2062</v>
      </c>
      <c r="C24" s="235" t="s">
        <v>2063</v>
      </c>
      <c r="D24" s="235" t="s">
        <v>43</v>
      </c>
      <c r="E24" s="111">
        <v>0</v>
      </c>
      <c r="F24" s="236" t="str">
        <f>IF(E24&lt;30,"kém",IF(E24&lt;50,"yếu",IF(E24&lt;70,"TB",IF(E24&lt;80,"Khá",IF(E24&lt;90,"Tốt","Xuất sắc")))))</f>
        <v>kém</v>
      </c>
      <c r="G24" s="27" t="s">
        <v>2046</v>
      </c>
    </row>
    <row r="25" spans="1:7" s="231" customFormat="1" ht="15" x14ac:dyDescent="0.25">
      <c r="A25" s="235">
        <v>14</v>
      </c>
      <c r="B25" s="235" t="s">
        <v>2064</v>
      </c>
      <c r="C25" s="235" t="s">
        <v>530</v>
      </c>
      <c r="D25" s="235" t="s">
        <v>2065</v>
      </c>
      <c r="E25" s="111">
        <v>95</v>
      </c>
      <c r="F25" s="236" t="str">
        <f>IF(E25&lt;30,"kém",IF(E25&lt;50,"yếu",IF(E25&lt;70,"TB",IF(E25&lt;80,"Khá",IF(E25&lt;90,"Tốt","Xuất sắc")))))</f>
        <v>Xuất sắc</v>
      </c>
      <c r="G25" s="27"/>
    </row>
    <row r="26" spans="1:7" s="231" customFormat="1" ht="15" x14ac:dyDescent="0.25">
      <c r="A26" s="235">
        <v>15</v>
      </c>
      <c r="B26" s="235" t="s">
        <v>2066</v>
      </c>
      <c r="C26" s="235" t="s">
        <v>54</v>
      </c>
      <c r="D26" s="235" t="s">
        <v>15</v>
      </c>
      <c r="E26" s="111">
        <v>80</v>
      </c>
      <c r="F26" s="236" t="str">
        <f>IF(E26&lt;30,"kém",IF(E26&lt;50,"yếu",IF(E26&lt;70,"TB",IF(E26&lt;80,"Khá",IF(E26&lt;90,"Tốt","Xuất sắc")))))</f>
        <v>Tốt</v>
      </c>
      <c r="G26" s="27"/>
    </row>
    <row r="27" spans="1:7" s="231" customFormat="1" ht="15" x14ac:dyDescent="0.25">
      <c r="A27" s="235">
        <v>16</v>
      </c>
      <c r="B27" s="235" t="s">
        <v>2067</v>
      </c>
      <c r="C27" s="235" t="s">
        <v>132</v>
      </c>
      <c r="D27" s="235" t="s">
        <v>15</v>
      </c>
      <c r="E27" s="111">
        <v>78</v>
      </c>
      <c r="F27" s="236" t="str">
        <f>IF(E27&lt;30,"kém",IF(E27&lt;50,"yếu",IF(E27&lt;70,"TB",IF(E27&lt;80,"Khá",IF(E27&lt;90,"Tốt","Xuất sắc")))))</f>
        <v>Khá</v>
      </c>
      <c r="G27" s="27"/>
    </row>
    <row r="28" spans="1:7" s="231" customFormat="1" ht="15" x14ac:dyDescent="0.25">
      <c r="A28" s="235">
        <v>17</v>
      </c>
      <c r="B28" s="235" t="s">
        <v>2068</v>
      </c>
      <c r="C28" s="235" t="s">
        <v>1707</v>
      </c>
      <c r="D28" s="235" t="s">
        <v>45</v>
      </c>
      <c r="E28" s="111">
        <v>80</v>
      </c>
      <c r="F28" s="236" t="str">
        <f>IF(E28&lt;30,"kém",IF(E28&lt;50,"yếu",IF(E28&lt;70,"TB",IF(E28&lt;80,"Khá",IF(E28&lt;90,"Tốt","Xuất sắc")))))</f>
        <v>Tốt</v>
      </c>
      <c r="G28" s="27"/>
    </row>
    <row r="29" spans="1:7" s="231" customFormat="1" ht="15" x14ac:dyDescent="0.25">
      <c r="A29" s="235">
        <v>18</v>
      </c>
      <c r="B29" s="235" t="s">
        <v>2069</v>
      </c>
      <c r="C29" s="235" t="s">
        <v>170</v>
      </c>
      <c r="D29" s="235" t="s">
        <v>47</v>
      </c>
      <c r="E29" s="111">
        <v>92</v>
      </c>
      <c r="F29" s="236" t="str">
        <f>IF(E29&lt;30,"kém",IF(E29&lt;50,"yếu",IF(E29&lt;70,"TB",IF(E29&lt;80,"Khá",IF(E29&lt;90,"Tốt","Xuất sắc")))))</f>
        <v>Xuất sắc</v>
      </c>
      <c r="G29" s="27"/>
    </row>
    <row r="30" spans="1:7" s="231" customFormat="1" ht="15" x14ac:dyDescent="0.25">
      <c r="A30" s="235">
        <v>19</v>
      </c>
      <c r="B30" s="235" t="s">
        <v>2070</v>
      </c>
      <c r="C30" s="235" t="s">
        <v>2071</v>
      </c>
      <c r="D30" s="235" t="s">
        <v>106</v>
      </c>
      <c r="E30" s="111">
        <v>75</v>
      </c>
      <c r="F30" s="236" t="str">
        <f>IF(E30&lt;30,"kém",IF(E30&lt;50,"yếu",IF(E30&lt;70,"TB",IF(E30&lt;80,"Khá",IF(E30&lt;90,"Tốt","Xuất sắc")))))</f>
        <v>Khá</v>
      </c>
      <c r="G30" s="27"/>
    </row>
    <row r="31" spans="1:7" s="231" customFormat="1" ht="15" x14ac:dyDescent="0.25">
      <c r="A31" s="235">
        <v>20</v>
      </c>
      <c r="B31" s="235" t="s">
        <v>2072</v>
      </c>
      <c r="C31" s="235" t="s">
        <v>53</v>
      </c>
      <c r="D31" s="235" t="s">
        <v>16</v>
      </c>
      <c r="E31" s="111">
        <v>92</v>
      </c>
      <c r="F31" s="236" t="str">
        <f>IF(E31&lt;30,"kém",IF(E31&lt;50,"yếu",IF(E31&lt;70,"TB",IF(E31&lt;80,"Khá",IF(E31&lt;90,"Tốt","Xuất sắc")))))</f>
        <v>Xuất sắc</v>
      </c>
      <c r="G31" s="27"/>
    </row>
    <row r="32" spans="1:7" s="231" customFormat="1" ht="15" x14ac:dyDescent="0.25">
      <c r="A32" s="235">
        <v>21</v>
      </c>
      <c r="B32" s="235" t="s">
        <v>2073</v>
      </c>
      <c r="C32" s="235" t="s">
        <v>421</v>
      </c>
      <c r="D32" s="235" t="s">
        <v>2074</v>
      </c>
      <c r="E32" s="111">
        <v>75</v>
      </c>
      <c r="F32" s="236" t="str">
        <f>IF(E32&lt;30,"kém",IF(E32&lt;50,"yếu",IF(E32&lt;70,"TB",IF(E32&lt;80,"Khá",IF(E32&lt;90,"Tốt","Xuất sắc")))))</f>
        <v>Khá</v>
      </c>
      <c r="G32" s="27"/>
    </row>
    <row r="33" spans="1:7" s="231" customFormat="1" ht="15" x14ac:dyDescent="0.25">
      <c r="A33" s="235">
        <v>22</v>
      </c>
      <c r="B33" s="235" t="s">
        <v>2075</v>
      </c>
      <c r="C33" s="235" t="s">
        <v>2076</v>
      </c>
      <c r="D33" s="235" t="s">
        <v>30</v>
      </c>
      <c r="E33" s="111">
        <v>75</v>
      </c>
      <c r="F33" s="236" t="str">
        <f>IF(E33&lt;30,"kém",IF(E33&lt;50,"yếu",IF(E33&lt;70,"TB",IF(E33&lt;80,"Khá",IF(E33&lt;90,"Tốt","Xuất sắc")))))</f>
        <v>Khá</v>
      </c>
      <c r="G33" s="27"/>
    </row>
    <row r="34" spans="1:7" s="231" customFormat="1" ht="15" x14ac:dyDescent="0.25">
      <c r="A34" s="235">
        <v>23</v>
      </c>
      <c r="B34" s="235" t="s">
        <v>2077</v>
      </c>
      <c r="C34" s="235" t="s">
        <v>2078</v>
      </c>
      <c r="D34" s="235" t="s">
        <v>51</v>
      </c>
      <c r="E34" s="111">
        <v>75</v>
      </c>
      <c r="F34" s="236" t="str">
        <f>IF(E34&lt;30,"kém",IF(E34&lt;50,"yếu",IF(E34&lt;70,"TB",IF(E34&lt;80,"Khá",IF(E34&lt;90,"Tốt","Xuất sắc")))))</f>
        <v>Khá</v>
      </c>
      <c r="G34" s="27"/>
    </row>
    <row r="35" spans="1:7" s="231" customFormat="1" ht="15" x14ac:dyDescent="0.25">
      <c r="A35" s="235">
        <v>24</v>
      </c>
      <c r="B35" s="235" t="s">
        <v>2079</v>
      </c>
      <c r="C35" s="235" t="s">
        <v>81</v>
      </c>
      <c r="D35" s="235" t="s">
        <v>126</v>
      </c>
      <c r="E35" s="111">
        <v>80</v>
      </c>
      <c r="F35" s="236" t="str">
        <f>IF(E35&lt;30,"kém",IF(E35&lt;50,"yếu",IF(E35&lt;70,"TB",IF(E35&lt;80,"Khá",IF(E35&lt;90,"Tốt","Xuất sắc")))))</f>
        <v>Tốt</v>
      </c>
      <c r="G35" s="27"/>
    </row>
    <row r="36" spans="1:7" s="231" customFormat="1" ht="15" x14ac:dyDescent="0.25">
      <c r="A36" s="235">
        <v>25</v>
      </c>
      <c r="B36" s="235" t="s">
        <v>2080</v>
      </c>
      <c r="C36" s="235" t="s">
        <v>410</v>
      </c>
      <c r="D36" s="235" t="s">
        <v>230</v>
      </c>
      <c r="E36" s="111">
        <v>78</v>
      </c>
      <c r="F36" s="236" t="str">
        <f>IF(E36&lt;30,"kém",IF(E36&lt;50,"yếu",IF(E36&lt;70,"TB",IF(E36&lt;80,"Khá",IF(E36&lt;90,"Tốt","Xuất sắc")))))</f>
        <v>Khá</v>
      </c>
      <c r="G36" s="27"/>
    </row>
    <row r="37" spans="1:7" s="231" customFormat="1" ht="15" x14ac:dyDescent="0.25">
      <c r="A37" s="235">
        <v>26</v>
      </c>
      <c r="B37" s="235" t="s">
        <v>2081</v>
      </c>
      <c r="C37" s="235" t="s">
        <v>2082</v>
      </c>
      <c r="D37" s="235" t="s">
        <v>230</v>
      </c>
      <c r="E37" s="111">
        <v>60</v>
      </c>
      <c r="F37" s="236" t="str">
        <f>IF(E37&lt;30,"kém",IF(E37&lt;50,"yếu",IF(E37&lt;70,"TB",IF(E37&lt;80,"Khá",IF(E37&lt;90,"Tốt","Xuất sắc")))))</f>
        <v>TB</v>
      </c>
      <c r="G37" s="27" t="s">
        <v>2046</v>
      </c>
    </row>
    <row r="38" spans="1:7" s="231" customFormat="1" ht="15" x14ac:dyDescent="0.25">
      <c r="A38" s="235">
        <v>27</v>
      </c>
      <c r="B38" s="235" t="s">
        <v>2083</v>
      </c>
      <c r="C38" s="235" t="s">
        <v>429</v>
      </c>
      <c r="D38" s="235" t="s">
        <v>176</v>
      </c>
      <c r="E38" s="111">
        <v>75</v>
      </c>
      <c r="F38" s="236" t="str">
        <f>IF(E38&lt;30,"kém",IF(E38&lt;50,"yếu",IF(E38&lt;70,"TB",IF(E38&lt;80,"Khá",IF(E38&lt;90,"Tốt","Xuất sắc")))))</f>
        <v>Khá</v>
      </c>
      <c r="G38" s="27"/>
    </row>
    <row r="39" spans="1:7" s="231" customFormat="1" ht="15" x14ac:dyDescent="0.25">
      <c r="A39" s="235">
        <v>28</v>
      </c>
      <c r="B39" s="235" t="s">
        <v>2084</v>
      </c>
      <c r="C39" s="235" t="s">
        <v>442</v>
      </c>
      <c r="D39" s="235" t="s">
        <v>176</v>
      </c>
      <c r="E39" s="111">
        <v>0</v>
      </c>
      <c r="F39" s="236" t="str">
        <f>IF(E39&lt;30,"kém",IF(E39&lt;50,"yếu",IF(E39&lt;70,"TB",IF(E39&lt;80,"Khá",IF(E39&lt;90,"Tốt","Xuất sắc")))))</f>
        <v>kém</v>
      </c>
      <c r="G39" s="27"/>
    </row>
    <row r="40" spans="1:7" s="231" customFormat="1" ht="15" x14ac:dyDescent="0.25">
      <c r="A40" s="235">
        <v>29</v>
      </c>
      <c r="B40" s="235" t="s">
        <v>2085</v>
      </c>
      <c r="C40" s="235" t="s">
        <v>2086</v>
      </c>
      <c r="D40" s="235" t="s">
        <v>22</v>
      </c>
      <c r="E40" s="111">
        <v>85</v>
      </c>
      <c r="F40" s="236" t="str">
        <f>IF(E40&lt;30,"kém",IF(E40&lt;50,"yếu",IF(E40&lt;70,"TB",IF(E40&lt;80,"Khá",IF(E40&lt;90,"Tốt","Xuất sắc")))))</f>
        <v>Tốt</v>
      </c>
      <c r="G40" s="27"/>
    </row>
    <row r="41" spans="1:7" s="231" customFormat="1" ht="15" x14ac:dyDescent="0.25">
      <c r="A41" s="235">
        <v>30</v>
      </c>
      <c r="B41" s="235" t="s">
        <v>2087</v>
      </c>
      <c r="C41" s="235" t="s">
        <v>19</v>
      </c>
      <c r="D41" s="235" t="s">
        <v>22</v>
      </c>
      <c r="E41" s="111">
        <v>80</v>
      </c>
      <c r="F41" s="236" t="str">
        <f>IF(E41&lt;30,"kém",IF(E41&lt;50,"yếu",IF(E41&lt;70,"TB",IF(E41&lt;80,"Khá",IF(E41&lt;90,"Tốt","Xuất sắc")))))</f>
        <v>Tốt</v>
      </c>
      <c r="G41" s="27"/>
    </row>
    <row r="42" spans="1:7" s="231" customFormat="1" ht="15" x14ac:dyDescent="0.25">
      <c r="A42" s="235">
        <v>31</v>
      </c>
      <c r="B42" s="235" t="s">
        <v>2088</v>
      </c>
      <c r="C42" s="235" t="s">
        <v>2089</v>
      </c>
      <c r="D42" s="235" t="s">
        <v>59</v>
      </c>
      <c r="E42" s="111">
        <v>92</v>
      </c>
      <c r="F42" s="236" t="str">
        <f>IF(E42&lt;30,"kém",IF(E42&lt;50,"yếu",IF(E42&lt;70,"TB",IF(E42&lt;80,"Khá",IF(E42&lt;90,"Tốt","Xuất sắc")))))</f>
        <v>Xuất sắc</v>
      </c>
      <c r="G42" s="27"/>
    </row>
    <row r="43" spans="1:7" s="231" customFormat="1" ht="15" x14ac:dyDescent="0.25">
      <c r="A43" s="235">
        <v>32</v>
      </c>
      <c r="B43" s="235" t="s">
        <v>2090</v>
      </c>
      <c r="C43" s="235" t="s">
        <v>242</v>
      </c>
      <c r="D43" s="235" t="s">
        <v>59</v>
      </c>
      <c r="E43" s="111">
        <v>92</v>
      </c>
      <c r="F43" s="236" t="str">
        <f>IF(E43&lt;30,"kém",IF(E43&lt;50,"yếu",IF(E43&lt;70,"TB",IF(E43&lt;80,"Khá",IF(E43&lt;90,"Tốt","Xuất sắc")))))</f>
        <v>Xuất sắc</v>
      </c>
      <c r="G43" s="27"/>
    </row>
    <row r="44" spans="1:7" s="231" customFormat="1" ht="15" x14ac:dyDescent="0.25">
      <c r="A44" s="235">
        <v>33</v>
      </c>
      <c r="B44" s="235" t="s">
        <v>2091</v>
      </c>
      <c r="C44" s="235" t="s">
        <v>50</v>
      </c>
      <c r="D44" s="235" t="s">
        <v>59</v>
      </c>
      <c r="E44" s="111">
        <v>80</v>
      </c>
      <c r="F44" s="236" t="str">
        <f>IF(E44&lt;30,"kém",IF(E44&lt;50,"yếu",IF(E44&lt;70,"TB",IF(E44&lt;80,"Khá",IF(E44&lt;90,"Tốt","Xuất sắc")))))</f>
        <v>Tốt</v>
      </c>
      <c r="G44" s="27"/>
    </row>
    <row r="45" spans="1:7" s="231" customFormat="1" ht="15" x14ac:dyDescent="0.25">
      <c r="A45" s="235">
        <v>34</v>
      </c>
      <c r="B45" s="235" t="s">
        <v>2092</v>
      </c>
      <c r="C45" s="235" t="s">
        <v>1036</v>
      </c>
      <c r="D45" s="235" t="s">
        <v>111</v>
      </c>
      <c r="E45" s="111">
        <v>96</v>
      </c>
      <c r="F45" s="236" t="str">
        <f>IF(E45&lt;30,"kém",IF(E45&lt;50,"yếu",IF(E45&lt;70,"TB",IF(E45&lt;80,"Khá",IF(E45&lt;90,"Tốt","Xuất sắc")))))</f>
        <v>Xuất sắc</v>
      </c>
      <c r="G45" s="27"/>
    </row>
    <row r="46" spans="1:7" s="231" customFormat="1" ht="15" x14ac:dyDescent="0.25">
      <c r="A46" s="235">
        <v>35</v>
      </c>
      <c r="B46" s="235" t="s">
        <v>2093</v>
      </c>
      <c r="C46" s="235" t="s">
        <v>151</v>
      </c>
      <c r="D46" s="235" t="s">
        <v>724</v>
      </c>
      <c r="E46" s="111">
        <v>70</v>
      </c>
      <c r="F46" s="236" t="str">
        <f>IF(E46&lt;30,"kém",IF(E46&lt;50,"yếu",IF(E46&lt;70,"TB",IF(E46&lt;80,"Khá",IF(E46&lt;90,"Tốt","Xuất sắc")))))</f>
        <v>Khá</v>
      </c>
      <c r="G46" s="27"/>
    </row>
    <row r="47" spans="1:7" s="231" customFormat="1" ht="15" x14ac:dyDescent="0.25">
      <c r="A47" s="235">
        <v>36</v>
      </c>
      <c r="B47" s="235" t="s">
        <v>2094</v>
      </c>
      <c r="C47" s="235" t="s">
        <v>14</v>
      </c>
      <c r="D47" s="235" t="s">
        <v>278</v>
      </c>
      <c r="E47" s="111">
        <v>88</v>
      </c>
      <c r="F47" s="236" t="str">
        <f>IF(E47&lt;30,"kém",IF(E47&lt;50,"yếu",IF(E47&lt;70,"TB",IF(E47&lt;80,"Khá",IF(E47&lt;90,"Tốt","Xuất sắc")))))</f>
        <v>Tốt</v>
      </c>
      <c r="G47" s="27"/>
    </row>
    <row r="48" spans="1:7" s="231" customFormat="1" ht="15" x14ac:dyDescent="0.25">
      <c r="A48" s="235">
        <v>37</v>
      </c>
      <c r="B48" s="235" t="s">
        <v>2095</v>
      </c>
      <c r="C48" s="235" t="s">
        <v>87</v>
      </c>
      <c r="D48" s="235" t="s">
        <v>9</v>
      </c>
      <c r="E48" s="111">
        <v>85</v>
      </c>
      <c r="F48" s="236" t="str">
        <f>IF(E48&lt;30,"kém",IF(E48&lt;50,"yếu",IF(E48&lt;70,"TB",IF(E48&lt;80,"Khá",IF(E48&lt;90,"Tốt","Xuất sắc")))))</f>
        <v>Tốt</v>
      </c>
      <c r="G48" s="27"/>
    </row>
    <row r="49" spans="1:7" s="231" customFormat="1" ht="15" x14ac:dyDescent="0.25">
      <c r="A49" s="235">
        <v>38</v>
      </c>
      <c r="B49" s="235" t="s">
        <v>2096</v>
      </c>
      <c r="C49" s="235" t="s">
        <v>288</v>
      </c>
      <c r="D49" s="235" t="s">
        <v>9</v>
      </c>
      <c r="E49" s="111">
        <v>80</v>
      </c>
      <c r="F49" s="236" t="str">
        <f>IF(E49&lt;30,"kém",IF(E49&lt;50,"yếu",IF(E49&lt;70,"TB",IF(E49&lt;80,"Khá",IF(E49&lt;90,"Tốt","Xuất sắc")))))</f>
        <v>Tốt</v>
      </c>
      <c r="G49" s="27"/>
    </row>
    <row r="50" spans="1:7" s="231" customFormat="1" ht="15" x14ac:dyDescent="0.25">
      <c r="A50" s="235">
        <v>39</v>
      </c>
      <c r="B50" s="235" t="s">
        <v>2097</v>
      </c>
      <c r="C50" s="235" t="s">
        <v>19</v>
      </c>
      <c r="D50" s="235" t="s">
        <v>9</v>
      </c>
      <c r="E50" s="111">
        <v>75</v>
      </c>
      <c r="F50" s="236" t="str">
        <f>IF(E50&lt;30,"kém",IF(E50&lt;50,"yếu",IF(E50&lt;70,"TB",IF(E50&lt;80,"Khá",IF(E50&lt;90,"Tốt","Xuất sắc")))))</f>
        <v>Khá</v>
      </c>
      <c r="G50" s="27"/>
    </row>
    <row r="51" spans="1:7" s="231" customFormat="1" ht="15" x14ac:dyDescent="0.25">
      <c r="A51" s="235">
        <v>40</v>
      </c>
      <c r="B51" s="235" t="s">
        <v>2098</v>
      </c>
      <c r="C51" s="235" t="s">
        <v>2099</v>
      </c>
      <c r="D51" s="235" t="s">
        <v>424</v>
      </c>
      <c r="E51" s="111">
        <v>68</v>
      </c>
      <c r="F51" s="236" t="str">
        <f>IF(E51&lt;30,"kém",IF(E51&lt;50,"yếu",IF(E51&lt;70,"TB",IF(E51&lt;80,"Khá",IF(E51&lt;90,"Tốt","Xuất sắc")))))</f>
        <v>TB</v>
      </c>
      <c r="G51" s="27" t="s">
        <v>2046</v>
      </c>
    </row>
    <row r="52" spans="1:7" s="231" customFormat="1" ht="15" x14ac:dyDescent="0.25">
      <c r="A52" s="235">
        <v>41</v>
      </c>
      <c r="B52" s="235" t="s">
        <v>2100</v>
      </c>
      <c r="C52" s="235" t="s">
        <v>195</v>
      </c>
      <c r="D52" s="235" t="s">
        <v>26</v>
      </c>
      <c r="E52" s="111">
        <v>80</v>
      </c>
      <c r="F52" s="236" t="str">
        <f>IF(E52&lt;30,"kém",IF(E52&lt;50,"yếu",IF(E52&lt;70,"TB",IF(E52&lt;80,"Khá",IF(E52&lt;90,"Tốt","Xuất sắc")))))</f>
        <v>Tốt</v>
      </c>
      <c r="G52" s="27"/>
    </row>
    <row r="53" spans="1:7" s="231" customFormat="1" ht="15" x14ac:dyDescent="0.25">
      <c r="A53" s="235">
        <v>42</v>
      </c>
      <c r="B53" s="235" t="s">
        <v>2101</v>
      </c>
      <c r="C53" s="235" t="s">
        <v>2102</v>
      </c>
      <c r="D53" s="235" t="s">
        <v>131</v>
      </c>
      <c r="E53" s="111">
        <v>75</v>
      </c>
      <c r="F53" s="236" t="str">
        <f>IF(E53&lt;30,"kém",IF(E53&lt;50,"yếu",IF(E53&lt;70,"TB",IF(E53&lt;80,"Khá",IF(E53&lt;90,"Tốt","Xuất sắc")))))</f>
        <v>Khá</v>
      </c>
      <c r="G53" s="27"/>
    </row>
    <row r="54" spans="1:7" s="231" customFormat="1" ht="15" x14ac:dyDescent="0.25">
      <c r="A54" s="235">
        <v>43</v>
      </c>
      <c r="B54" s="235" t="s">
        <v>2103</v>
      </c>
      <c r="C54" s="235" t="s">
        <v>14</v>
      </c>
      <c r="D54" s="235" t="s">
        <v>11</v>
      </c>
      <c r="E54" s="111">
        <v>85</v>
      </c>
      <c r="F54" s="236" t="str">
        <f>IF(E54&lt;30,"kém",IF(E54&lt;50,"yếu",IF(E54&lt;70,"TB",IF(E54&lt;80,"Khá",IF(E54&lt;90,"Tốt","Xuất sắc")))))</f>
        <v>Tốt</v>
      </c>
      <c r="G54" s="27"/>
    </row>
    <row r="55" spans="1:7" s="231" customFormat="1" ht="15" x14ac:dyDescent="0.25">
      <c r="A55" s="235">
        <v>44</v>
      </c>
      <c r="B55" s="235" t="s">
        <v>2104</v>
      </c>
      <c r="C55" s="235" t="s">
        <v>355</v>
      </c>
      <c r="D55" s="235" t="s">
        <v>12</v>
      </c>
      <c r="E55" s="111">
        <v>75</v>
      </c>
      <c r="F55" s="236" t="str">
        <f>IF(E55&lt;30,"kém",IF(E55&lt;50,"yếu",IF(E55&lt;70,"TB",IF(E55&lt;80,"Khá",IF(E55&lt;90,"Tốt","Xuất sắc")))))</f>
        <v>Khá</v>
      </c>
      <c r="G55" s="27"/>
    </row>
    <row r="56" spans="1:7" s="231" customFormat="1" ht="15" x14ac:dyDescent="0.25">
      <c r="A56" s="235">
        <v>45</v>
      </c>
      <c r="B56" s="235" t="s">
        <v>2105</v>
      </c>
      <c r="C56" s="235" t="s">
        <v>2106</v>
      </c>
      <c r="D56" s="235" t="s">
        <v>12</v>
      </c>
      <c r="E56" s="111">
        <v>0</v>
      </c>
      <c r="F56" s="236" t="str">
        <f>IF(E56&lt;30,"kém",IF(E56&lt;50,"yếu",IF(E56&lt;70,"TB",IF(E56&lt;80,"Khá",IF(E56&lt;90,"Tốt","Xuất sắc")))))</f>
        <v>kém</v>
      </c>
      <c r="G56" s="27"/>
    </row>
    <row r="57" spans="1:7" s="231" customFormat="1" ht="15" x14ac:dyDescent="0.25">
      <c r="A57" s="235">
        <v>46</v>
      </c>
      <c r="B57" s="239" t="s">
        <v>2107</v>
      </c>
      <c r="C57" s="239" t="s">
        <v>123</v>
      </c>
      <c r="D57" s="239" t="s">
        <v>12</v>
      </c>
      <c r="E57" s="110">
        <v>0</v>
      </c>
      <c r="F57" s="240"/>
      <c r="G57" s="110" t="s">
        <v>2108</v>
      </c>
    </row>
    <row r="58" spans="1:7" s="231" customFormat="1" ht="15" x14ac:dyDescent="0.25">
      <c r="A58" s="235">
        <v>47</v>
      </c>
      <c r="B58" s="235" t="s">
        <v>2109</v>
      </c>
      <c r="C58" s="235" t="s">
        <v>163</v>
      </c>
      <c r="D58" s="235" t="s">
        <v>90</v>
      </c>
      <c r="E58" s="111">
        <v>75</v>
      </c>
      <c r="F58" s="236" t="str">
        <f>IF(E58&lt;30,"kém",IF(E58&lt;50,"yếu",IF(E58&lt;70,"TB",IF(E58&lt;80,"Khá",IF(E58&lt;90,"Tốt","Xuất sắc")))))</f>
        <v>Khá</v>
      </c>
      <c r="G58" s="27"/>
    </row>
    <row r="59" spans="1:7" s="231" customFormat="1" ht="15" x14ac:dyDescent="0.25">
      <c r="A59" s="235">
        <v>48</v>
      </c>
      <c r="B59" s="235" t="s">
        <v>2110</v>
      </c>
      <c r="C59" s="235" t="s">
        <v>162</v>
      </c>
      <c r="D59" s="235" t="s">
        <v>2111</v>
      </c>
      <c r="E59" s="111">
        <v>92</v>
      </c>
      <c r="F59" s="236" t="str">
        <f>IF(E59&lt;30,"kém",IF(E59&lt;50,"yếu",IF(E59&lt;70,"TB",IF(E59&lt;80,"Khá",IF(E59&lt;90,"Tốt","Xuất sắc")))))</f>
        <v>Xuất sắc</v>
      </c>
      <c r="G59" s="27"/>
    </row>
    <row r="60" spans="1:7" s="231" customFormat="1" ht="15" x14ac:dyDescent="0.25">
      <c r="A60" s="235">
        <v>49</v>
      </c>
      <c r="B60" s="235" t="s">
        <v>2112</v>
      </c>
      <c r="C60" s="235" t="s">
        <v>453</v>
      </c>
      <c r="D60" s="235" t="s">
        <v>203</v>
      </c>
      <c r="E60" s="111">
        <v>98</v>
      </c>
      <c r="F60" s="236" t="str">
        <f>IF(E60&lt;30,"kém",IF(E60&lt;50,"yếu",IF(E60&lt;70,"TB",IF(E60&lt;80,"Khá",IF(E60&lt;90,"Tốt","Xuất sắc")))))</f>
        <v>Xuất sắc</v>
      </c>
      <c r="G60" s="27"/>
    </row>
    <row r="61" spans="1:7" s="231" customFormat="1" ht="15" x14ac:dyDescent="0.25">
      <c r="A61" s="235">
        <v>50</v>
      </c>
      <c r="B61" s="235" t="s">
        <v>2113</v>
      </c>
      <c r="C61" s="235" t="s">
        <v>261</v>
      </c>
      <c r="D61" s="235" t="s">
        <v>67</v>
      </c>
      <c r="E61" s="111">
        <v>75</v>
      </c>
      <c r="F61" s="236" t="str">
        <f>IF(E61&lt;30,"kém",IF(E61&lt;50,"yếu",IF(E61&lt;70,"TB",IF(E61&lt;80,"Khá",IF(E61&lt;90,"Tốt","Xuất sắc")))))</f>
        <v>Khá</v>
      </c>
      <c r="G61" s="27"/>
    </row>
    <row r="62" spans="1:7" s="231" customFormat="1" ht="15" x14ac:dyDescent="0.25">
      <c r="A62" s="235">
        <v>51</v>
      </c>
      <c r="B62" s="235" t="s">
        <v>2114</v>
      </c>
      <c r="C62" s="235" t="s">
        <v>2115</v>
      </c>
      <c r="D62" s="235" t="s">
        <v>329</v>
      </c>
      <c r="E62" s="111">
        <v>70</v>
      </c>
      <c r="F62" s="236" t="str">
        <f>IF(E62&lt;30,"kém",IF(E62&lt;50,"yếu",IF(E62&lt;70,"TB",IF(E62&lt;80,"Khá",IF(E62&lt;90,"Tốt","Xuất sắc")))))</f>
        <v>Khá</v>
      </c>
      <c r="G62" s="241"/>
    </row>
    <row r="63" spans="1:7" s="231" customFormat="1" ht="15" x14ac:dyDescent="0.25">
      <c r="A63" s="235">
        <v>52</v>
      </c>
      <c r="B63" s="235" t="s">
        <v>2116</v>
      </c>
      <c r="C63" s="235" t="s">
        <v>305</v>
      </c>
      <c r="D63" s="235" t="s">
        <v>69</v>
      </c>
      <c r="E63" s="111">
        <v>93</v>
      </c>
      <c r="F63" s="236" t="str">
        <f>IF(E63&lt;30,"kém",IF(E63&lt;50,"yếu",IF(E63&lt;70,"TB",IF(E63&lt;80,"Khá",IF(E63&lt;90,"Tốt","Xuất sắc")))))</f>
        <v>Xuất sắc</v>
      </c>
      <c r="G63" s="27"/>
    </row>
    <row r="64" spans="1:7" s="231" customFormat="1" ht="15" x14ac:dyDescent="0.25">
      <c r="A64" s="235">
        <v>53</v>
      </c>
      <c r="B64" s="235" t="s">
        <v>2117</v>
      </c>
      <c r="C64" s="235" t="s">
        <v>497</v>
      </c>
      <c r="D64" s="235" t="s">
        <v>13</v>
      </c>
      <c r="E64" s="111">
        <v>80</v>
      </c>
      <c r="F64" s="236" t="str">
        <f>IF(E64&lt;30,"kém",IF(E64&lt;50,"yếu",IF(E64&lt;70,"TB",IF(E64&lt;80,"Khá",IF(E64&lt;90,"Tốt","Xuất sắc")))))</f>
        <v>Tốt</v>
      </c>
      <c r="G64" s="27"/>
    </row>
    <row r="65" spans="1:7" s="231" customFormat="1" ht="15" x14ac:dyDescent="0.25">
      <c r="A65" s="235">
        <v>54</v>
      </c>
      <c r="B65" s="235" t="s">
        <v>2118</v>
      </c>
      <c r="C65" s="235" t="s">
        <v>82</v>
      </c>
      <c r="D65" s="235" t="s">
        <v>13</v>
      </c>
      <c r="E65" s="111">
        <v>80</v>
      </c>
      <c r="F65" s="236" t="str">
        <f>IF(E65&lt;30,"kém",IF(E65&lt;50,"yếu",IF(E65&lt;70,"TB",IF(E65&lt;80,"Khá",IF(E65&lt;90,"Tốt","Xuất sắc")))))</f>
        <v>Tốt</v>
      </c>
      <c r="G65" s="27"/>
    </row>
    <row r="66" spans="1:7" s="231" customFormat="1" ht="15" x14ac:dyDescent="0.25">
      <c r="A66" s="235">
        <v>55</v>
      </c>
      <c r="B66" s="235" t="s">
        <v>2119</v>
      </c>
      <c r="C66" s="235" t="s">
        <v>331</v>
      </c>
      <c r="D66" s="235" t="s">
        <v>140</v>
      </c>
      <c r="E66" s="111">
        <v>0</v>
      </c>
      <c r="F66" s="236" t="str">
        <f>IF(E66&lt;30,"kém",IF(E66&lt;50,"yếu",IF(E66&lt;70,"TB",IF(E66&lt;80,"Khá",IF(E66&lt;90,"Tốt","Xuất sắc")))))</f>
        <v>kém</v>
      </c>
      <c r="G66" s="27" t="s">
        <v>2046</v>
      </c>
    </row>
    <row r="67" spans="1:7" s="231" customFormat="1" ht="15" x14ac:dyDescent="0.25">
      <c r="A67" s="235">
        <v>56</v>
      </c>
      <c r="B67" s="235" t="s">
        <v>2120</v>
      </c>
      <c r="C67" s="235" t="s">
        <v>19</v>
      </c>
      <c r="D67" s="235" t="s">
        <v>25</v>
      </c>
      <c r="E67" s="111">
        <v>85</v>
      </c>
      <c r="F67" s="236" t="str">
        <f>IF(E67&lt;30,"kém",IF(E67&lt;50,"yếu",IF(E67&lt;70,"TB",IF(E67&lt;80,"Khá",IF(E67&lt;90,"Tốt","Xuất sắc")))))</f>
        <v>Tốt</v>
      </c>
      <c r="G67" s="242"/>
    </row>
    <row r="68" spans="1:7" s="231" customFormat="1" ht="15" x14ac:dyDescent="0.25">
      <c r="A68" s="235">
        <v>57</v>
      </c>
      <c r="B68" s="235" t="s">
        <v>2121</v>
      </c>
      <c r="C68" s="235" t="s">
        <v>914</v>
      </c>
      <c r="D68" s="235" t="s">
        <v>31</v>
      </c>
      <c r="E68" s="111">
        <v>88</v>
      </c>
      <c r="F68" s="236" t="str">
        <f>IF(E68&lt;30,"kém",IF(E68&lt;50,"yếu",IF(E68&lt;70,"TB",IF(E68&lt;80,"Khá",IF(E68&lt;90,"Tốt","Xuất sắc")))))</f>
        <v>Tốt</v>
      </c>
      <c r="G68" s="27"/>
    </row>
    <row r="69" spans="1:7" s="231" customFormat="1" ht="15" x14ac:dyDescent="0.25">
      <c r="A69" s="235">
        <v>58</v>
      </c>
      <c r="B69" s="235" t="s">
        <v>2122</v>
      </c>
      <c r="C69" s="235" t="s">
        <v>2123</v>
      </c>
      <c r="D69" s="235" t="s">
        <v>72</v>
      </c>
      <c r="E69" s="111">
        <v>80</v>
      </c>
      <c r="F69" s="236" t="str">
        <f>IF(E69&lt;30,"kém",IF(E69&lt;50,"yếu",IF(E69&lt;70,"TB",IF(E69&lt;80,"Khá",IF(E69&lt;90,"Tốt","Xuất sắc")))))</f>
        <v>Tốt</v>
      </c>
      <c r="G69" s="27"/>
    </row>
    <row r="70" spans="1:7" s="231" customFormat="1" ht="15" x14ac:dyDescent="0.25">
      <c r="B70" s="243"/>
      <c r="E70" s="243"/>
      <c r="F70" s="243"/>
    </row>
    <row r="71" spans="1:7" s="231" customFormat="1" ht="15" x14ac:dyDescent="0.25">
      <c r="A71" s="232" t="s">
        <v>2124</v>
      </c>
      <c r="B71" s="70"/>
      <c r="C71" s="70"/>
      <c r="D71" s="70"/>
      <c r="E71" s="70"/>
      <c r="F71" s="230"/>
      <c r="G71" s="70"/>
    </row>
    <row r="72" spans="1:7" s="231" customFormat="1" ht="15" x14ac:dyDescent="0.25">
      <c r="A72" s="244" t="s">
        <v>119</v>
      </c>
      <c r="B72" s="244" t="s">
        <v>33</v>
      </c>
      <c r="C72" s="245" t="s">
        <v>534</v>
      </c>
      <c r="D72" s="245"/>
      <c r="E72" s="244" t="s">
        <v>374</v>
      </c>
      <c r="F72" s="244" t="s">
        <v>4</v>
      </c>
      <c r="G72" s="244" t="s">
        <v>0</v>
      </c>
    </row>
    <row r="73" spans="1:7" s="231" customFormat="1" ht="15" x14ac:dyDescent="0.25">
      <c r="A73" s="246">
        <v>59</v>
      </c>
      <c r="B73" s="260" t="s">
        <v>2125</v>
      </c>
      <c r="C73" s="260" t="s">
        <v>777</v>
      </c>
      <c r="D73" s="260" t="s">
        <v>36</v>
      </c>
      <c r="E73" s="102">
        <v>89</v>
      </c>
      <c r="F73" s="267" t="str">
        <f>IF(E73&lt;30,"kém",IF(E73&lt;50,"yếu",IF(E73&lt;70,"TB",IF(E73&lt;80,"Khá",IF(E73&lt;90,"Tốt","Xuất sắc")))))</f>
        <v>Tốt</v>
      </c>
      <c r="G73" s="247"/>
    </row>
    <row r="74" spans="1:7" s="231" customFormat="1" ht="15" x14ac:dyDescent="0.25">
      <c r="A74" s="246">
        <v>60</v>
      </c>
      <c r="B74" s="260" t="s">
        <v>2126</v>
      </c>
      <c r="C74" s="260" t="s">
        <v>245</v>
      </c>
      <c r="D74" s="260" t="s">
        <v>36</v>
      </c>
      <c r="E74" s="102">
        <v>50</v>
      </c>
      <c r="F74" s="267" t="str">
        <f>IF(E74&lt;30,"kém",IF(E74&lt;50,"yếu",IF(E74&lt;70,"TB",IF(E74&lt;80,"Khá",IF(E74&lt;90,"Tốt","Xuất sắc")))))</f>
        <v>TB</v>
      </c>
      <c r="G74" s="248"/>
    </row>
    <row r="75" spans="1:7" s="231" customFormat="1" ht="15" x14ac:dyDescent="0.25">
      <c r="A75" s="246">
        <v>61</v>
      </c>
      <c r="B75" s="260" t="s">
        <v>2127</v>
      </c>
      <c r="C75" s="260" t="s">
        <v>524</v>
      </c>
      <c r="D75" s="260" t="s">
        <v>39</v>
      </c>
      <c r="E75" s="102">
        <v>65</v>
      </c>
      <c r="F75" s="267" t="str">
        <f>IF(E75&lt;30,"kém",IF(E75&lt;50,"yếu",IF(E75&lt;70,"TB",IF(E75&lt;80,"Khá",IF(E75&lt;90,"Tốt","Xuất sắc")))))</f>
        <v>TB</v>
      </c>
      <c r="G75" s="221"/>
    </row>
    <row r="76" spans="1:7" s="231" customFormat="1" ht="15" x14ac:dyDescent="0.25">
      <c r="A76" s="246">
        <v>62</v>
      </c>
      <c r="B76" s="260" t="s">
        <v>2128</v>
      </c>
      <c r="C76" s="260" t="s">
        <v>88</v>
      </c>
      <c r="D76" s="260" t="s">
        <v>2129</v>
      </c>
      <c r="E76" s="102">
        <v>50</v>
      </c>
      <c r="F76" s="267" t="str">
        <f>IF(E76&lt;30,"kém",IF(E76&lt;50,"yếu",IF(E76&lt;70,"TB",IF(E76&lt;80,"Khá",IF(E76&lt;90,"Tốt","Xuất sắc")))))</f>
        <v>TB</v>
      </c>
      <c r="G76" s="221" t="s">
        <v>2130</v>
      </c>
    </row>
    <row r="77" spans="1:7" s="231" customFormat="1" ht="15" x14ac:dyDescent="0.25">
      <c r="A77" s="246">
        <v>63</v>
      </c>
      <c r="B77" s="260" t="s">
        <v>2131</v>
      </c>
      <c r="C77" s="260" t="s">
        <v>2132</v>
      </c>
      <c r="D77" s="260" t="s">
        <v>7</v>
      </c>
      <c r="E77" s="102">
        <v>70</v>
      </c>
      <c r="F77" s="267" t="str">
        <f>IF(E77&lt;30,"kém",IF(E77&lt;50,"yếu",IF(E77&lt;70,"TB",IF(E77&lt;80,"Khá",IF(E77&lt;90,"Tốt","Xuất sắc")))))</f>
        <v>Khá</v>
      </c>
      <c r="G77" s="221"/>
    </row>
    <row r="78" spans="1:7" s="231" customFormat="1" ht="15" x14ac:dyDescent="0.25">
      <c r="A78" s="246">
        <v>64</v>
      </c>
      <c r="B78" s="260" t="s">
        <v>2133</v>
      </c>
      <c r="C78" s="260" t="s">
        <v>2134</v>
      </c>
      <c r="D78" s="260" t="s">
        <v>215</v>
      </c>
      <c r="E78" s="102">
        <v>85</v>
      </c>
      <c r="F78" s="267" t="str">
        <f>IF(E78&lt;30,"kém",IF(E78&lt;50,"yếu",IF(E78&lt;70,"TB",IF(E78&lt;80,"Khá",IF(E78&lt;90,"Tốt","Xuất sắc")))))</f>
        <v>Tốt</v>
      </c>
      <c r="G78" s="221"/>
    </row>
    <row r="79" spans="1:7" s="231" customFormat="1" ht="15" x14ac:dyDescent="0.25">
      <c r="A79" s="246">
        <v>65</v>
      </c>
      <c r="B79" s="260" t="s">
        <v>2135</v>
      </c>
      <c r="C79" s="260" t="s">
        <v>95</v>
      </c>
      <c r="D79" s="260" t="s">
        <v>229</v>
      </c>
      <c r="E79" s="102">
        <v>67</v>
      </c>
      <c r="F79" s="267" t="str">
        <f>IF(E79&lt;30,"kém",IF(E79&lt;50,"yếu",IF(E79&lt;70,"TB",IF(E79&lt;80,"Khá",IF(E79&lt;90,"Tốt","Xuất sắc")))))</f>
        <v>TB</v>
      </c>
      <c r="G79" s="221"/>
    </row>
    <row r="80" spans="1:7" s="231" customFormat="1" ht="15" x14ac:dyDescent="0.25">
      <c r="A80" s="246">
        <v>66</v>
      </c>
      <c r="B80" s="260" t="s">
        <v>2136</v>
      </c>
      <c r="C80" s="260" t="s">
        <v>647</v>
      </c>
      <c r="D80" s="260" t="s">
        <v>16</v>
      </c>
      <c r="E80" s="102">
        <v>76</v>
      </c>
      <c r="F80" s="267" t="str">
        <f>IF(E80&lt;30,"kém",IF(E80&lt;50,"yếu",IF(E80&lt;70,"TB",IF(E80&lt;80,"Khá",IF(E80&lt;90,"Tốt","Xuất sắc")))))</f>
        <v>Khá</v>
      </c>
      <c r="G80" s="221"/>
    </row>
    <row r="81" spans="1:7" s="231" customFormat="1" ht="15" x14ac:dyDescent="0.25">
      <c r="A81" s="246">
        <v>67</v>
      </c>
      <c r="B81" s="260" t="s">
        <v>2137</v>
      </c>
      <c r="C81" s="260" t="s">
        <v>2138</v>
      </c>
      <c r="D81" s="260" t="s">
        <v>16</v>
      </c>
      <c r="E81" s="102">
        <v>65</v>
      </c>
      <c r="F81" s="267" t="str">
        <f>IF(E81&lt;30,"kém",IF(E81&lt;50,"yếu",IF(E81&lt;70,"TB",IF(E81&lt;80,"Khá",IF(E81&lt;90,"Tốt","Xuất sắc")))))</f>
        <v>TB</v>
      </c>
      <c r="G81" s="221" t="s">
        <v>2046</v>
      </c>
    </row>
    <row r="82" spans="1:7" s="231" customFormat="1" ht="15" x14ac:dyDescent="0.25">
      <c r="A82" s="246">
        <v>68</v>
      </c>
      <c r="B82" s="260" t="s">
        <v>2139</v>
      </c>
      <c r="C82" s="260" t="s">
        <v>2140</v>
      </c>
      <c r="D82" s="260" t="s">
        <v>514</v>
      </c>
      <c r="E82" s="102">
        <v>63</v>
      </c>
      <c r="F82" s="267" t="str">
        <f>IF(E82&lt;30,"kém",IF(E82&lt;50,"yếu",IF(E82&lt;70,"TB",IF(E82&lt;80,"Khá",IF(E82&lt;90,"Tốt","Xuất sắc")))))</f>
        <v>TB</v>
      </c>
      <c r="G82" s="221"/>
    </row>
    <row r="83" spans="1:7" s="231" customFormat="1" ht="15" x14ac:dyDescent="0.25">
      <c r="A83" s="246">
        <v>69</v>
      </c>
      <c r="B83" s="260" t="s">
        <v>2141</v>
      </c>
      <c r="C83" s="260" t="s">
        <v>2142</v>
      </c>
      <c r="D83" s="260" t="s">
        <v>86</v>
      </c>
      <c r="E83" s="102">
        <v>62</v>
      </c>
      <c r="F83" s="267" t="str">
        <f>IF(E83&lt;30,"kém",IF(E83&lt;50,"yếu",IF(E83&lt;70,"TB",IF(E83&lt;80,"Khá",IF(E83&lt;90,"Tốt","Xuất sắc")))))</f>
        <v>TB</v>
      </c>
      <c r="G83" s="221" t="s">
        <v>2046</v>
      </c>
    </row>
    <row r="84" spans="1:7" s="231" customFormat="1" ht="15" x14ac:dyDescent="0.25">
      <c r="A84" s="246">
        <v>70</v>
      </c>
      <c r="B84" s="260" t="s">
        <v>2143</v>
      </c>
      <c r="C84" s="260" t="s">
        <v>488</v>
      </c>
      <c r="D84" s="260" t="s">
        <v>278</v>
      </c>
      <c r="E84" s="102">
        <v>79</v>
      </c>
      <c r="F84" s="267" t="str">
        <f>IF(E84&lt;30,"kém",IF(E84&lt;50,"yếu",IF(E84&lt;70,"TB",IF(E84&lt;80,"Khá",IF(E84&lt;90,"Tốt","Xuất sắc")))))</f>
        <v>Khá</v>
      </c>
      <c r="G84" s="221"/>
    </row>
    <row r="85" spans="1:7" s="231" customFormat="1" ht="15" x14ac:dyDescent="0.25">
      <c r="A85" s="246">
        <v>71</v>
      </c>
      <c r="B85" s="260" t="s">
        <v>2144</v>
      </c>
      <c r="C85" s="260" t="s">
        <v>353</v>
      </c>
      <c r="D85" s="260" t="s">
        <v>9</v>
      </c>
      <c r="E85" s="102">
        <v>69</v>
      </c>
      <c r="F85" s="267" t="str">
        <f>IF(E85&lt;30,"kém",IF(E85&lt;50,"yếu",IF(E85&lt;70,"TB",IF(E85&lt;80,"Khá",IF(E85&lt;90,"Tốt","Xuất sắc")))))</f>
        <v>TB</v>
      </c>
      <c r="G85" s="221"/>
    </row>
    <row r="86" spans="1:7" s="231" customFormat="1" ht="15" x14ac:dyDescent="0.25">
      <c r="A86" s="246">
        <v>72</v>
      </c>
      <c r="B86" s="260" t="s">
        <v>2145</v>
      </c>
      <c r="C86" s="260" t="s">
        <v>2146</v>
      </c>
      <c r="D86" s="260" t="s">
        <v>9</v>
      </c>
      <c r="E86" s="102">
        <v>76</v>
      </c>
      <c r="F86" s="267" t="str">
        <f>IF(E86&lt;30,"kém",IF(E86&lt;50,"yếu",IF(E86&lt;70,"TB",IF(E86&lt;80,"Khá",IF(E86&lt;90,"Tốt","Xuất sắc")))))</f>
        <v>Khá</v>
      </c>
      <c r="G86" s="221"/>
    </row>
    <row r="87" spans="1:7" s="231" customFormat="1" ht="15" x14ac:dyDescent="0.25">
      <c r="A87" s="246">
        <v>73</v>
      </c>
      <c r="B87" s="260" t="s">
        <v>2147</v>
      </c>
      <c r="C87" s="260" t="s">
        <v>2148</v>
      </c>
      <c r="D87" s="260" t="s">
        <v>354</v>
      </c>
      <c r="E87" s="102">
        <v>92</v>
      </c>
      <c r="F87" s="267" t="str">
        <f>IF(E87&lt;30,"kém",IF(E87&lt;50,"yếu",IF(E87&lt;70,"TB",IF(E87&lt;80,"Khá",IF(E87&lt;90,"Tốt","Xuất sắc")))))</f>
        <v>Xuất sắc</v>
      </c>
      <c r="G87" s="221"/>
    </row>
    <row r="88" spans="1:7" s="231" customFormat="1" ht="15" x14ac:dyDescent="0.25">
      <c r="A88" s="246">
        <v>74</v>
      </c>
      <c r="B88" s="260" t="s">
        <v>2149</v>
      </c>
      <c r="C88" s="260" t="s">
        <v>123</v>
      </c>
      <c r="D88" s="260" t="s">
        <v>414</v>
      </c>
      <c r="E88" s="102">
        <v>78</v>
      </c>
      <c r="F88" s="267" t="str">
        <f>IF(E88&lt;30,"kém",IF(E88&lt;50,"yếu",IF(E88&lt;70,"TB",IF(E88&lt;80,"Khá",IF(E88&lt;90,"Tốt","Xuất sắc")))))</f>
        <v>Khá</v>
      </c>
      <c r="G88" s="221"/>
    </row>
    <row r="89" spans="1:7" s="231" customFormat="1" ht="15" x14ac:dyDescent="0.25">
      <c r="A89" s="246">
        <v>75</v>
      </c>
      <c r="B89" s="260" t="s">
        <v>2150</v>
      </c>
      <c r="C89" s="260" t="s">
        <v>2151</v>
      </c>
      <c r="D89" s="260" t="s">
        <v>131</v>
      </c>
      <c r="E89" s="102">
        <v>87</v>
      </c>
      <c r="F89" s="267" t="str">
        <f>IF(E89&lt;30,"kém",IF(E89&lt;50,"yếu",IF(E89&lt;70,"TB",IF(E89&lt;80,"Khá",IF(E89&lt;90,"Tốt","Xuất sắc")))))</f>
        <v>Tốt</v>
      </c>
      <c r="G89" s="221"/>
    </row>
    <row r="90" spans="1:7" s="231" customFormat="1" ht="15" x14ac:dyDescent="0.25">
      <c r="A90" s="246">
        <v>76</v>
      </c>
      <c r="B90" s="260" t="s">
        <v>2152</v>
      </c>
      <c r="C90" s="260" t="s">
        <v>2153</v>
      </c>
      <c r="D90" s="260" t="s">
        <v>167</v>
      </c>
      <c r="E90" s="102">
        <v>72</v>
      </c>
      <c r="F90" s="267" t="str">
        <f>IF(E90&lt;30,"kém",IF(E90&lt;50,"yếu",IF(E90&lt;70,"TB",IF(E90&lt;80,"Khá",IF(E90&lt;90,"Tốt","Xuất sắc")))))</f>
        <v>Khá</v>
      </c>
      <c r="G90" s="221"/>
    </row>
    <row r="91" spans="1:7" s="231" customFormat="1" ht="15" x14ac:dyDescent="0.25">
      <c r="A91" s="246">
        <v>77</v>
      </c>
      <c r="B91" s="260" t="s">
        <v>2154</v>
      </c>
      <c r="C91" s="260" t="s">
        <v>146</v>
      </c>
      <c r="D91" s="260" t="s">
        <v>2155</v>
      </c>
      <c r="E91" s="102">
        <v>82</v>
      </c>
      <c r="F91" s="267" t="str">
        <f>IF(E91&lt;30,"kém",IF(E91&lt;50,"yếu",IF(E91&lt;70,"TB",IF(E91&lt;80,"Khá",IF(E91&lt;90,"Tốt","Xuất sắc")))))</f>
        <v>Tốt</v>
      </c>
      <c r="G91" s="221"/>
    </row>
    <row r="92" spans="1:7" s="231" customFormat="1" ht="15" x14ac:dyDescent="0.25">
      <c r="A92" s="246">
        <v>78</v>
      </c>
      <c r="B92" s="260" t="s">
        <v>2156</v>
      </c>
      <c r="C92" s="260" t="s">
        <v>547</v>
      </c>
      <c r="D92" s="260" t="s">
        <v>2157</v>
      </c>
      <c r="E92" s="102">
        <v>0</v>
      </c>
      <c r="F92" s="267" t="str">
        <f>IF(E92&lt;30,"kém",IF(E92&lt;50,"yếu",IF(E92&lt;70,"TB",IF(E92&lt;80,"Khá",IF(E92&lt;90,"Tốt","Xuất sắc")))))</f>
        <v>kém</v>
      </c>
      <c r="G92" s="221" t="s">
        <v>2046</v>
      </c>
    </row>
    <row r="93" spans="1:7" s="231" customFormat="1" ht="15" x14ac:dyDescent="0.25">
      <c r="A93" s="246">
        <v>79</v>
      </c>
      <c r="B93" s="260" t="s">
        <v>2158</v>
      </c>
      <c r="C93" s="260" t="s">
        <v>1028</v>
      </c>
      <c r="D93" s="260" t="s">
        <v>395</v>
      </c>
      <c r="E93" s="102">
        <v>69</v>
      </c>
      <c r="F93" s="267" t="str">
        <f>IF(E93&lt;30,"kém",IF(E93&lt;50,"yếu",IF(E93&lt;70,"TB",IF(E93&lt;80,"Khá",IF(E93&lt;90,"Tốt","Xuất sắc")))))</f>
        <v>TB</v>
      </c>
      <c r="G93" s="221" t="s">
        <v>2046</v>
      </c>
    </row>
    <row r="94" spans="1:7" s="231" customFormat="1" ht="15" x14ac:dyDescent="0.25">
      <c r="A94" s="246">
        <v>80</v>
      </c>
      <c r="B94" s="260" t="s">
        <v>2159</v>
      </c>
      <c r="C94" s="260" t="s">
        <v>505</v>
      </c>
      <c r="D94" s="260" t="s">
        <v>2160</v>
      </c>
      <c r="E94" s="102">
        <v>74</v>
      </c>
      <c r="F94" s="267" t="str">
        <f>IF(E94&lt;30,"kém",IF(E94&lt;50,"yếu",IF(E94&lt;70,"TB",IF(E94&lt;80,"Khá",IF(E94&lt;90,"Tốt","Xuất sắc")))))</f>
        <v>Khá</v>
      </c>
      <c r="G94" s="221"/>
    </row>
    <row r="95" spans="1:7" s="231" customFormat="1" ht="15" x14ac:dyDescent="0.25">
      <c r="A95" s="246">
        <v>81</v>
      </c>
      <c r="B95" s="260" t="s">
        <v>2161</v>
      </c>
      <c r="C95" s="260" t="s">
        <v>453</v>
      </c>
      <c r="D95" s="260" t="s">
        <v>2162</v>
      </c>
      <c r="E95" s="102">
        <v>74</v>
      </c>
      <c r="F95" s="267" t="str">
        <f>IF(E95&lt;30,"kém",IF(E95&lt;50,"yếu",IF(E95&lt;70,"TB",IF(E95&lt;80,"Khá",IF(E95&lt;90,"Tốt","Xuất sắc")))))</f>
        <v>Khá</v>
      </c>
      <c r="G95" s="221"/>
    </row>
    <row r="96" spans="1:7" s="231" customFormat="1" ht="15" x14ac:dyDescent="0.25">
      <c r="A96" s="246">
        <v>82</v>
      </c>
      <c r="B96" s="260" t="s">
        <v>2163</v>
      </c>
      <c r="C96" s="260" t="s">
        <v>2164</v>
      </c>
      <c r="D96" s="260" t="s">
        <v>2165</v>
      </c>
      <c r="E96" s="102">
        <v>96</v>
      </c>
      <c r="F96" s="267" t="str">
        <f>IF(E96&lt;30,"kém",IF(E96&lt;50,"yếu",IF(E96&lt;70,"TB",IF(E96&lt;80,"Khá",IF(E96&lt;90,"Tốt","Xuất sắc")))))</f>
        <v>Xuất sắc</v>
      </c>
      <c r="G96" s="221"/>
    </row>
    <row r="97" spans="1:7" s="231" customFormat="1" ht="15" x14ac:dyDescent="0.25">
      <c r="A97" s="246">
        <v>83</v>
      </c>
      <c r="B97" s="260" t="s">
        <v>2166</v>
      </c>
      <c r="C97" s="260" t="s">
        <v>281</v>
      </c>
      <c r="D97" s="260" t="s">
        <v>67</v>
      </c>
      <c r="E97" s="102">
        <v>68</v>
      </c>
      <c r="F97" s="267" t="str">
        <f>IF(E97&lt;30,"kém",IF(E97&lt;50,"yếu",IF(E97&lt;70,"TB",IF(E97&lt;80,"Khá",IF(E97&lt;90,"Tốt","Xuất sắc")))))</f>
        <v>TB</v>
      </c>
      <c r="G97" s="221"/>
    </row>
    <row r="98" spans="1:7" s="231" customFormat="1" ht="15" x14ac:dyDescent="0.25">
      <c r="A98" s="246">
        <v>84</v>
      </c>
      <c r="B98" s="260" t="s">
        <v>2167</v>
      </c>
      <c r="C98" s="260" t="s">
        <v>2168</v>
      </c>
      <c r="D98" s="260" t="s">
        <v>2011</v>
      </c>
      <c r="E98" s="102">
        <v>94</v>
      </c>
      <c r="F98" s="267" t="str">
        <f>IF(E98&lt;30,"kém",IF(E98&lt;50,"yếu",IF(E98&lt;70,"TB",IF(E98&lt;80,"Khá",IF(E98&lt;90,"Tốt","Xuất sắc")))))</f>
        <v>Xuất sắc</v>
      </c>
      <c r="G98" s="221"/>
    </row>
    <row r="99" spans="1:7" s="231" customFormat="1" ht="15" x14ac:dyDescent="0.25">
      <c r="A99" s="246">
        <v>85</v>
      </c>
      <c r="B99" s="260" t="s">
        <v>2169</v>
      </c>
      <c r="C99" s="260" t="s">
        <v>2170</v>
      </c>
      <c r="D99" s="260" t="s">
        <v>156</v>
      </c>
      <c r="E99" s="102">
        <v>64</v>
      </c>
      <c r="F99" s="267" t="str">
        <f>IF(E99&lt;30,"kém",IF(E99&lt;50,"yếu",IF(E99&lt;70,"TB",IF(E99&lt;80,"Khá",IF(E99&lt;90,"Tốt","Xuất sắc")))))</f>
        <v>TB</v>
      </c>
      <c r="G99" s="221"/>
    </row>
    <row r="100" spans="1:7" s="231" customFormat="1" ht="15" x14ac:dyDescent="0.25">
      <c r="A100" s="246">
        <v>86</v>
      </c>
      <c r="B100" s="260" t="s">
        <v>2171</v>
      </c>
      <c r="C100" s="260" t="s">
        <v>1707</v>
      </c>
      <c r="D100" s="260" t="s">
        <v>172</v>
      </c>
      <c r="E100" s="102">
        <v>77</v>
      </c>
      <c r="F100" s="267" t="str">
        <f>IF(E100&lt;30,"kém",IF(E100&lt;50,"yếu",IF(E100&lt;70,"TB",IF(E100&lt;80,"Khá",IF(E100&lt;90,"Tốt","Xuất sắc")))))</f>
        <v>Khá</v>
      </c>
      <c r="G100" s="221"/>
    </row>
    <row r="101" spans="1:7" s="231" customFormat="1" ht="15" x14ac:dyDescent="0.25">
      <c r="A101" s="246">
        <v>87</v>
      </c>
      <c r="B101" s="260" t="s">
        <v>2172</v>
      </c>
      <c r="C101" s="260" t="s">
        <v>2173</v>
      </c>
      <c r="D101" s="260" t="s">
        <v>251</v>
      </c>
      <c r="E101" s="102">
        <v>50</v>
      </c>
      <c r="F101" s="267" t="str">
        <f>IF(E101&lt;30,"kém",IF(E101&lt;50,"yếu",IF(E101&lt;70,"TB",IF(E101&lt;80,"Khá",IF(E101&lt;90,"Tốt","Xuất sắc")))))</f>
        <v>TB</v>
      </c>
      <c r="G101" s="221" t="s">
        <v>2174</v>
      </c>
    </row>
    <row r="102" spans="1:7" s="231" customFormat="1" ht="15" x14ac:dyDescent="0.25">
      <c r="A102" s="246">
        <v>88</v>
      </c>
      <c r="B102" s="260" t="s">
        <v>2175</v>
      </c>
      <c r="C102" s="260" t="s">
        <v>2176</v>
      </c>
      <c r="D102" s="260" t="s">
        <v>142</v>
      </c>
      <c r="E102" s="102">
        <v>59</v>
      </c>
      <c r="F102" s="267" t="str">
        <f>IF(E102&lt;30,"kém",IF(E102&lt;50,"yếu",IF(E102&lt;70,"TB",IF(E102&lt;80,"Khá",IF(E102&lt;90,"Tốt","Xuất sắc")))))</f>
        <v>TB</v>
      </c>
      <c r="G102" s="221"/>
    </row>
    <row r="103" spans="1:7" s="231" customFormat="1" ht="15" x14ac:dyDescent="0.25">
      <c r="A103" s="246">
        <v>89</v>
      </c>
      <c r="B103" s="260" t="s">
        <v>2177</v>
      </c>
      <c r="C103" s="260" t="s">
        <v>143</v>
      </c>
      <c r="D103" s="260" t="s">
        <v>72</v>
      </c>
      <c r="E103" s="102">
        <v>0</v>
      </c>
      <c r="F103" s="267" t="str">
        <f>IF(E103&lt;30,"kém",IF(E103&lt;50,"yếu",IF(E103&lt;70,"TB",IF(E103&lt;80,"Khá",IF(E103&lt;90,"Tốt","Xuất sắc")))))</f>
        <v>kém</v>
      </c>
      <c r="G103" s="221" t="s">
        <v>2046</v>
      </c>
    </row>
    <row r="104" spans="1:7" s="231" customFormat="1" ht="15" x14ac:dyDescent="0.25">
      <c r="B104" s="243"/>
      <c r="E104" s="243"/>
      <c r="F104" s="243"/>
    </row>
    <row r="105" spans="1:7" s="231" customFormat="1" ht="15" x14ac:dyDescent="0.25">
      <c r="A105" s="70" t="s">
        <v>2178</v>
      </c>
      <c r="B105" s="70"/>
      <c r="C105" s="70"/>
      <c r="D105" s="70"/>
      <c r="E105" s="70"/>
      <c r="F105" s="230"/>
      <c r="G105" s="70"/>
    </row>
    <row r="106" spans="1:7" s="231" customFormat="1" ht="15" x14ac:dyDescent="0.25">
      <c r="A106" s="244" t="s">
        <v>119</v>
      </c>
      <c r="B106" s="244" t="s">
        <v>33</v>
      </c>
      <c r="C106" s="245" t="s">
        <v>534</v>
      </c>
      <c r="D106" s="245"/>
      <c r="E106" s="244" t="s">
        <v>374</v>
      </c>
      <c r="F106" s="244" t="s">
        <v>4</v>
      </c>
      <c r="G106" s="244" t="s">
        <v>0</v>
      </c>
    </row>
    <row r="107" spans="1:7" s="231" customFormat="1" ht="15" x14ac:dyDescent="0.25">
      <c r="A107" s="246">
        <v>90</v>
      </c>
      <c r="B107" s="260" t="s">
        <v>2179</v>
      </c>
      <c r="C107" s="260" t="s">
        <v>277</v>
      </c>
      <c r="D107" s="260" t="s">
        <v>15</v>
      </c>
      <c r="E107" s="102">
        <v>81</v>
      </c>
      <c r="F107" s="267" t="str">
        <f>IF(E107&lt;30,"kém",IF(E107&lt;50,"yếu",IF(E107&lt;70,"TB",IF(E107&lt;80,"Khá",IF(E107&lt;90,"Tốt","Xuất sắc")))))</f>
        <v>Tốt</v>
      </c>
      <c r="G107" s="248"/>
    </row>
    <row r="108" spans="1:7" s="231" customFormat="1" ht="15" x14ac:dyDescent="0.25">
      <c r="A108" s="246">
        <v>91</v>
      </c>
      <c r="B108" s="260" t="s">
        <v>2180</v>
      </c>
      <c r="C108" s="260" t="s">
        <v>2181</v>
      </c>
      <c r="D108" s="260" t="s">
        <v>49</v>
      </c>
      <c r="E108" s="102">
        <v>65</v>
      </c>
      <c r="F108" s="267" t="str">
        <f>IF(E108&lt;30,"kém",IF(E108&lt;50,"yếu",IF(E108&lt;70,"TB",IF(E108&lt;80,"Khá",IF(E108&lt;90,"Tốt","Xuất sắc")))))</f>
        <v>TB</v>
      </c>
      <c r="G108" s="221"/>
    </row>
    <row r="109" spans="1:7" s="231" customFormat="1" ht="15" x14ac:dyDescent="0.25">
      <c r="A109" s="246">
        <v>92</v>
      </c>
      <c r="B109" s="260" t="s">
        <v>2182</v>
      </c>
      <c r="C109" s="260" t="s">
        <v>2016</v>
      </c>
      <c r="D109" s="260" t="s">
        <v>51</v>
      </c>
      <c r="E109" s="102">
        <v>95</v>
      </c>
      <c r="F109" s="267" t="str">
        <f>IF(E109&lt;30,"kém",IF(E109&lt;50,"yếu",IF(E109&lt;70,"TB",IF(E109&lt;80,"Khá",IF(E109&lt;90,"Tốt","Xuất sắc")))))</f>
        <v>Xuất sắc</v>
      </c>
      <c r="G109" s="221"/>
    </row>
    <row r="110" spans="1:7" s="231" customFormat="1" ht="15" x14ac:dyDescent="0.25">
      <c r="A110" s="246">
        <v>93</v>
      </c>
      <c r="B110" s="260" t="s">
        <v>2183</v>
      </c>
      <c r="C110" s="260" t="s">
        <v>14</v>
      </c>
      <c r="D110" s="260" t="s">
        <v>111</v>
      </c>
      <c r="E110" s="102">
        <v>96</v>
      </c>
      <c r="F110" s="267" t="str">
        <f>IF(E110&lt;30,"kém",IF(E110&lt;50,"yếu",IF(E110&lt;70,"TB",IF(E110&lt;80,"Khá",IF(E110&lt;90,"Tốt","Xuất sắc")))))</f>
        <v>Xuất sắc</v>
      </c>
      <c r="G110" s="221"/>
    </row>
    <row r="111" spans="1:7" s="231" customFormat="1" ht="15" x14ac:dyDescent="0.25">
      <c r="A111" s="246">
        <v>94</v>
      </c>
      <c r="B111" s="260" t="s">
        <v>2184</v>
      </c>
      <c r="C111" s="260" t="s">
        <v>393</v>
      </c>
      <c r="D111" s="260" t="s">
        <v>60</v>
      </c>
      <c r="E111" s="102"/>
      <c r="F111" s="267"/>
      <c r="G111" s="221" t="s">
        <v>2030</v>
      </c>
    </row>
    <row r="112" spans="1:7" s="231" customFormat="1" ht="15" x14ac:dyDescent="0.25">
      <c r="A112" s="246">
        <v>95</v>
      </c>
      <c r="B112" s="260" t="s">
        <v>2185</v>
      </c>
      <c r="C112" s="260" t="s">
        <v>62</v>
      </c>
      <c r="D112" s="260" t="s">
        <v>9</v>
      </c>
      <c r="E112" s="102">
        <v>95</v>
      </c>
      <c r="F112" s="267" t="str">
        <f>IF(E112&lt;30,"kém",IF(E112&lt;50,"yếu",IF(E112&lt;70,"TB",IF(E112&lt;80,"Khá",IF(E112&lt;90,"Tốt","Xuất sắc")))))</f>
        <v>Xuất sắc</v>
      </c>
      <c r="G112" s="221"/>
    </row>
    <row r="113" spans="1:7" s="231" customFormat="1" ht="15" x14ac:dyDescent="0.25">
      <c r="A113" s="246">
        <v>96</v>
      </c>
      <c r="B113" s="260" t="s">
        <v>2186</v>
      </c>
      <c r="C113" s="260" t="s">
        <v>173</v>
      </c>
      <c r="D113" s="260" t="s">
        <v>9</v>
      </c>
      <c r="E113" s="102">
        <v>90</v>
      </c>
      <c r="F113" s="267" t="str">
        <f>IF(E113&lt;30,"kém",IF(E113&lt;50,"yếu",IF(E113&lt;70,"TB",IF(E113&lt;80,"Khá",IF(E113&lt;90,"Tốt","Xuất sắc")))))</f>
        <v>Xuất sắc</v>
      </c>
      <c r="G113" s="221"/>
    </row>
    <row r="114" spans="1:7" s="231" customFormat="1" ht="15" x14ac:dyDescent="0.25">
      <c r="A114" s="246">
        <v>97</v>
      </c>
      <c r="B114" s="260" t="s">
        <v>2187</v>
      </c>
      <c r="C114" s="260" t="s">
        <v>223</v>
      </c>
      <c r="D114" s="260" t="s">
        <v>167</v>
      </c>
      <c r="E114" s="102">
        <v>90</v>
      </c>
      <c r="F114" s="267" t="str">
        <f>IF(E114&lt;30,"kém",IF(E114&lt;50,"yếu",IF(E114&lt;70,"TB",IF(E114&lt;80,"Khá",IF(E114&lt;90,"Tốt","Xuất sắc")))))</f>
        <v>Xuất sắc</v>
      </c>
      <c r="G114" s="221"/>
    </row>
    <row r="115" spans="1:7" s="231" customFormat="1" ht="15" x14ac:dyDescent="0.25">
      <c r="A115" s="246">
        <v>98</v>
      </c>
      <c r="B115" s="260" t="s">
        <v>2188</v>
      </c>
      <c r="C115" s="260" t="s">
        <v>2189</v>
      </c>
      <c r="D115" s="260" t="s">
        <v>211</v>
      </c>
      <c r="E115" s="102">
        <v>94</v>
      </c>
      <c r="F115" s="267" t="str">
        <f>IF(E115&lt;30,"kém",IF(E115&lt;50,"yếu",IF(E115&lt;70,"TB",IF(E115&lt;80,"Khá",IF(E115&lt;90,"Tốt","Xuất sắc")))))</f>
        <v>Xuất sắc</v>
      </c>
      <c r="G115" s="221"/>
    </row>
    <row r="116" spans="1:7" s="231" customFormat="1" ht="15" x14ac:dyDescent="0.25">
      <c r="A116" s="246">
        <v>99</v>
      </c>
      <c r="B116" s="260" t="s">
        <v>2190</v>
      </c>
      <c r="C116" s="260" t="s">
        <v>104</v>
      </c>
      <c r="D116" s="260" t="s">
        <v>90</v>
      </c>
      <c r="E116" s="102">
        <v>86</v>
      </c>
      <c r="F116" s="267" t="str">
        <f>IF(E116&lt;30,"kém",IF(E116&lt;50,"yếu",IF(E116&lt;70,"TB",IF(E116&lt;80,"Khá",IF(E116&lt;90,"Tốt","Xuất sắc")))))</f>
        <v>Tốt</v>
      </c>
      <c r="G116" s="221"/>
    </row>
    <row r="117" spans="1:7" s="231" customFormat="1" ht="15" x14ac:dyDescent="0.25">
      <c r="A117" s="246">
        <v>100</v>
      </c>
      <c r="B117" s="260" t="s">
        <v>2191</v>
      </c>
      <c r="C117" s="260" t="s">
        <v>2192</v>
      </c>
      <c r="D117" s="260" t="s">
        <v>65</v>
      </c>
      <c r="E117" s="102">
        <v>90</v>
      </c>
      <c r="F117" s="267" t="str">
        <f>IF(E117&lt;30,"kém",IF(E117&lt;50,"yếu",IF(E117&lt;70,"TB",IF(E117&lt;80,"Khá",IF(E117&lt;90,"Tốt","Xuất sắc")))))</f>
        <v>Xuất sắc</v>
      </c>
      <c r="G117" s="221"/>
    </row>
    <row r="118" spans="1:7" s="231" customFormat="1" ht="15" x14ac:dyDescent="0.25">
      <c r="A118" s="246">
        <v>101</v>
      </c>
      <c r="B118" s="260" t="s">
        <v>2193</v>
      </c>
      <c r="C118" s="260" t="s">
        <v>2194</v>
      </c>
      <c r="D118" s="260" t="s">
        <v>2195</v>
      </c>
      <c r="E118" s="102">
        <v>95</v>
      </c>
      <c r="F118" s="267" t="str">
        <f>IF(E118&lt;30,"kém",IF(E118&lt;50,"yếu",IF(E118&lt;70,"TB",IF(E118&lt;80,"Khá",IF(E118&lt;90,"Tốt","Xuất sắc")))))</f>
        <v>Xuất sắc</v>
      </c>
      <c r="G118" s="221"/>
    </row>
    <row r="119" spans="1:7" s="231" customFormat="1" ht="15" x14ac:dyDescent="0.25">
      <c r="A119" s="246">
        <v>102</v>
      </c>
      <c r="B119" s="260" t="s">
        <v>2196</v>
      </c>
      <c r="C119" s="260" t="s">
        <v>2197</v>
      </c>
      <c r="D119" s="260" t="s">
        <v>2198</v>
      </c>
      <c r="E119" s="102">
        <v>90</v>
      </c>
      <c r="F119" s="267" t="str">
        <f>IF(E119&lt;30,"kém",IF(E119&lt;50,"yếu",IF(E119&lt;70,"TB",IF(E119&lt;80,"Khá",IF(E119&lt;90,"Tốt","Xuất sắc")))))</f>
        <v>Xuất sắc</v>
      </c>
      <c r="G119" s="221"/>
    </row>
    <row r="120" spans="1:7" s="231" customFormat="1" ht="15" x14ac:dyDescent="0.25">
      <c r="A120" s="246">
        <v>103</v>
      </c>
      <c r="B120" s="260" t="s">
        <v>2199</v>
      </c>
      <c r="C120" s="260" t="s">
        <v>538</v>
      </c>
      <c r="D120" s="260" t="s">
        <v>493</v>
      </c>
      <c r="E120" s="102">
        <v>83</v>
      </c>
      <c r="F120" s="267" t="str">
        <f>IF(E120&lt;30,"kém",IF(E120&lt;50,"yếu",IF(E120&lt;70,"TB",IF(E120&lt;80,"Khá",IF(E120&lt;90,"Tốt","Xuất sắc")))))</f>
        <v>Tốt</v>
      </c>
      <c r="G120" s="221"/>
    </row>
    <row r="121" spans="1:7" s="231" customFormat="1" ht="15" x14ac:dyDescent="0.25">
      <c r="A121" s="246">
        <v>104</v>
      </c>
      <c r="B121" s="260" t="s">
        <v>2200</v>
      </c>
      <c r="C121" s="261" t="s">
        <v>429</v>
      </c>
      <c r="D121" s="261" t="s">
        <v>137</v>
      </c>
      <c r="E121" s="111">
        <v>90</v>
      </c>
      <c r="F121" s="236" t="str">
        <f>IF(E121&lt;30,"kém",IF(E121&lt;50,"yếu",IF(E121&lt;70,"TB",IF(E121&lt;80,"Khá",IF(E121&lt;90,"Tốt","Xuất sắc")))))</f>
        <v>Xuất sắc</v>
      </c>
      <c r="G121" s="221"/>
    </row>
    <row r="122" spans="1:7" s="231" customFormat="1" ht="15" x14ac:dyDescent="0.25">
      <c r="A122" s="246">
        <v>105</v>
      </c>
      <c r="B122" s="260" t="s">
        <v>2201</v>
      </c>
      <c r="C122" s="261" t="s">
        <v>524</v>
      </c>
      <c r="D122" s="261" t="s">
        <v>96</v>
      </c>
      <c r="E122" s="111">
        <v>90</v>
      </c>
      <c r="F122" s="236" t="str">
        <f>IF(E122&lt;30,"kém",IF(E122&lt;50,"yếu",IF(E122&lt;70,"TB",IF(E122&lt;80,"Khá",IF(E122&lt;90,"Tốt","Xuất sắc")))))</f>
        <v>Xuất sắc</v>
      </c>
      <c r="G122" s="221"/>
    </row>
    <row r="123" spans="1:7" s="231" customFormat="1" ht="15" x14ac:dyDescent="0.25">
      <c r="A123" s="246">
        <v>106</v>
      </c>
      <c r="B123" s="260" t="s">
        <v>2202</v>
      </c>
      <c r="C123" s="261" t="s">
        <v>144</v>
      </c>
      <c r="D123" s="261" t="s">
        <v>13</v>
      </c>
      <c r="E123" s="111">
        <v>93</v>
      </c>
      <c r="F123" s="236" t="str">
        <f>IF(E123&lt;30,"kém",IF(E123&lt;50,"yếu",IF(E123&lt;70,"TB",IF(E123&lt;80,"Khá",IF(E123&lt;90,"Tốt","Xuất sắc")))))</f>
        <v>Xuất sắc</v>
      </c>
      <c r="G123" s="221"/>
    </row>
    <row r="124" spans="1:7" s="231" customFormat="1" ht="15" x14ac:dyDescent="0.25">
      <c r="A124" s="246">
        <v>107</v>
      </c>
      <c r="B124" s="260" t="s">
        <v>2203</v>
      </c>
      <c r="C124" s="260" t="s">
        <v>2204</v>
      </c>
      <c r="D124" s="260" t="s">
        <v>181</v>
      </c>
      <c r="E124" s="102">
        <v>95</v>
      </c>
      <c r="F124" s="267" t="str">
        <f>IF(E124&lt;30,"kém",IF(E124&lt;50,"yếu",IF(E124&lt;70,"TB",IF(E124&lt;80,"Khá",IF(E124&lt;90,"Tốt","Xuất sắc")))))</f>
        <v>Xuất sắc</v>
      </c>
      <c r="G124" s="221"/>
    </row>
    <row r="125" spans="1:7" s="231" customFormat="1" ht="15" x14ac:dyDescent="0.25">
      <c r="A125" s="246">
        <v>108</v>
      </c>
      <c r="B125" s="260" t="s">
        <v>2205</v>
      </c>
      <c r="C125" s="260" t="s">
        <v>2206</v>
      </c>
      <c r="D125" s="260" t="s">
        <v>2207</v>
      </c>
      <c r="E125" s="102">
        <v>98</v>
      </c>
      <c r="F125" s="267" t="str">
        <f>IF(E125&lt;30,"kém",IF(E125&lt;50,"yếu",IF(E125&lt;70,"TB",IF(E125&lt;80,"Khá",IF(E125&lt;90,"Tốt","Xuất sắc")))))</f>
        <v>Xuất sắc</v>
      </c>
      <c r="G125" s="221"/>
    </row>
    <row r="126" spans="1:7" s="231" customFormat="1" ht="15" x14ac:dyDescent="0.25">
      <c r="B126" s="243"/>
      <c r="E126" s="243"/>
      <c r="F126" s="243"/>
    </row>
    <row r="127" spans="1:7" s="231" customFormat="1" ht="15" x14ac:dyDescent="0.25">
      <c r="A127" s="249" t="s">
        <v>2366</v>
      </c>
      <c r="B127" s="249"/>
      <c r="C127" s="249"/>
      <c r="D127" s="249"/>
      <c r="E127" s="249"/>
      <c r="F127" s="250"/>
      <c r="G127" s="250"/>
    </row>
    <row r="128" spans="1:7" s="231" customFormat="1" ht="15" x14ac:dyDescent="0.25">
      <c r="A128" s="252" t="s">
        <v>119</v>
      </c>
      <c r="B128" s="256" t="s">
        <v>33</v>
      </c>
      <c r="C128" s="257" t="s">
        <v>534</v>
      </c>
      <c r="D128" s="257"/>
      <c r="E128" s="256" t="s">
        <v>374</v>
      </c>
      <c r="F128" s="256" t="s">
        <v>4</v>
      </c>
      <c r="G128" s="256" t="s">
        <v>0</v>
      </c>
    </row>
    <row r="129" spans="1:7" s="264" customFormat="1" ht="15" x14ac:dyDescent="0.25">
      <c r="A129" s="253">
        <v>109</v>
      </c>
      <c r="B129" s="263" t="s">
        <v>2208</v>
      </c>
      <c r="C129" s="263" t="s">
        <v>2209</v>
      </c>
      <c r="D129" s="263" t="s">
        <v>73</v>
      </c>
      <c r="E129" s="120">
        <v>60</v>
      </c>
      <c r="F129" s="254" t="str">
        <f>IF(E129&lt;30,"kém",IF(E129&lt;50,"yếu",IF(E129&lt;70,"TB",IF(E129&lt;80,"Khá",IF(E129&lt;90,"Tốt","Xuất sắc")))))</f>
        <v>TB</v>
      </c>
      <c r="G129" s="255" t="s">
        <v>2210</v>
      </c>
    </row>
    <row r="130" spans="1:7" s="264" customFormat="1" ht="15" x14ac:dyDescent="0.25">
      <c r="A130" s="253">
        <v>110</v>
      </c>
      <c r="B130" s="263" t="s">
        <v>2211</v>
      </c>
      <c r="C130" s="263" t="s">
        <v>303</v>
      </c>
      <c r="D130" s="263" t="s">
        <v>36</v>
      </c>
      <c r="E130" s="120">
        <v>70</v>
      </c>
      <c r="F130" s="254" t="str">
        <f>IF(E130&lt;30,"kém",IF(E130&lt;50,"yếu",IF(E130&lt;70,"TB",IF(E130&lt;80,"Khá",IF(E130&lt;90,"Tốt","Xuất sắc")))))</f>
        <v>Khá</v>
      </c>
      <c r="G130" s="255"/>
    </row>
    <row r="131" spans="1:7" s="264" customFormat="1" ht="15" x14ac:dyDescent="0.25">
      <c r="A131" s="253">
        <v>111</v>
      </c>
      <c r="B131" s="263" t="s">
        <v>2212</v>
      </c>
      <c r="C131" s="263" t="s">
        <v>37</v>
      </c>
      <c r="D131" s="263" t="s">
        <v>36</v>
      </c>
      <c r="E131" s="120">
        <v>83</v>
      </c>
      <c r="F131" s="254" t="str">
        <f>IF(E131&lt;30,"kém",IF(E131&lt;50,"yếu",IF(E131&lt;70,"TB",IF(E131&lt;80,"Khá",IF(E131&lt;90,"Tốt","Xuất sắc")))))</f>
        <v>Tốt</v>
      </c>
      <c r="G131" s="120"/>
    </row>
    <row r="132" spans="1:7" s="264" customFormat="1" ht="15" x14ac:dyDescent="0.25">
      <c r="A132" s="253">
        <v>112</v>
      </c>
      <c r="B132" s="263" t="s">
        <v>2213</v>
      </c>
      <c r="C132" s="263" t="s">
        <v>2214</v>
      </c>
      <c r="D132" s="263" t="s">
        <v>147</v>
      </c>
      <c r="E132" s="120">
        <v>70</v>
      </c>
      <c r="F132" s="254" t="str">
        <f>IF(E132&lt;30,"kém",IF(E132&lt;50,"yếu",IF(E132&lt;70,"TB",IF(E132&lt;80,"Khá",IF(E132&lt;90,"Tốt","Xuất sắc")))))</f>
        <v>Khá</v>
      </c>
      <c r="G132" s="120"/>
    </row>
    <row r="133" spans="1:7" s="264" customFormat="1" ht="15" x14ac:dyDescent="0.25">
      <c r="A133" s="253">
        <v>113</v>
      </c>
      <c r="B133" s="263" t="s">
        <v>2215</v>
      </c>
      <c r="C133" s="263" t="s">
        <v>2216</v>
      </c>
      <c r="D133" s="263" t="s">
        <v>7</v>
      </c>
      <c r="E133" s="120">
        <v>77</v>
      </c>
      <c r="F133" s="254" t="str">
        <f>IF(E133&lt;30,"kém",IF(E133&lt;50,"yếu",IF(E133&lt;70,"TB",IF(E133&lt;80,"Khá",IF(E133&lt;90,"Tốt","Xuất sắc")))))</f>
        <v>Khá</v>
      </c>
      <c r="G133" s="120"/>
    </row>
    <row r="134" spans="1:7" s="264" customFormat="1" ht="15" x14ac:dyDescent="0.25">
      <c r="A134" s="253">
        <v>114</v>
      </c>
      <c r="B134" s="263" t="s">
        <v>2217</v>
      </c>
      <c r="C134" s="263" t="s">
        <v>418</v>
      </c>
      <c r="D134" s="263" t="s">
        <v>229</v>
      </c>
      <c r="E134" s="120">
        <v>93</v>
      </c>
      <c r="F134" s="254" t="str">
        <f>IF(E134&lt;30,"kém",IF(E134&lt;50,"yếu",IF(E134&lt;70,"TB",IF(E134&lt;80,"Khá",IF(E134&lt;90,"Tốt","Xuất sắc")))))</f>
        <v>Xuất sắc</v>
      </c>
      <c r="G134" s="120"/>
    </row>
    <row r="135" spans="1:7" s="264" customFormat="1" ht="15" x14ac:dyDescent="0.25">
      <c r="A135" s="253">
        <v>115</v>
      </c>
      <c r="B135" s="263" t="s">
        <v>2218</v>
      </c>
      <c r="C135" s="263" t="s">
        <v>326</v>
      </c>
      <c r="D135" s="263" t="s">
        <v>149</v>
      </c>
      <c r="E135" s="120">
        <v>65</v>
      </c>
      <c r="F135" s="254" t="str">
        <f>IF(E135&lt;30,"kém",IF(E135&lt;50,"yếu",IF(E135&lt;70,"TB",IF(E135&lt;80,"Khá",IF(E135&lt;90,"Tốt","Xuất sắc")))))</f>
        <v>TB</v>
      </c>
      <c r="G135" s="120" t="s">
        <v>2210</v>
      </c>
    </row>
    <row r="136" spans="1:7" s="264" customFormat="1" ht="15" x14ac:dyDescent="0.25">
      <c r="A136" s="253">
        <v>116</v>
      </c>
      <c r="B136" s="263" t="s">
        <v>2219</v>
      </c>
      <c r="C136" s="263" t="s">
        <v>191</v>
      </c>
      <c r="D136" s="263" t="s">
        <v>149</v>
      </c>
      <c r="E136" s="120">
        <v>80</v>
      </c>
      <c r="F136" s="254" t="str">
        <f>IF(E136&lt;30,"kém",IF(E136&lt;50,"yếu",IF(E136&lt;70,"TB",IF(E136&lt;80,"Khá",IF(E136&lt;90,"Tốt","Xuất sắc")))))</f>
        <v>Tốt</v>
      </c>
      <c r="G136" s="120"/>
    </row>
    <row r="137" spans="1:7" s="231" customFormat="1" ht="15" x14ac:dyDescent="0.25">
      <c r="A137" s="253">
        <v>117</v>
      </c>
      <c r="B137" s="263" t="s">
        <v>2220</v>
      </c>
      <c r="C137" s="263" t="s">
        <v>429</v>
      </c>
      <c r="D137" s="263" t="s">
        <v>1825</v>
      </c>
      <c r="E137" s="99">
        <v>77</v>
      </c>
      <c r="F137" s="254" t="str">
        <f>IF(E137&lt;30,"kém",IF(E137&lt;50,"yếu",IF(E137&lt;70,"TB",IF(E137&lt;80,"Khá",IF(E137&lt;90,"Tốt","Xuất sắc")))))</f>
        <v>Khá</v>
      </c>
      <c r="G137" s="99"/>
    </row>
    <row r="138" spans="1:7" s="231" customFormat="1" ht="15" x14ac:dyDescent="0.25">
      <c r="A138" s="253">
        <v>118</v>
      </c>
      <c r="B138" s="263" t="s">
        <v>2221</v>
      </c>
      <c r="C138" s="263" t="s">
        <v>522</v>
      </c>
      <c r="D138" s="263" t="s">
        <v>174</v>
      </c>
      <c r="E138" s="99">
        <v>85</v>
      </c>
      <c r="F138" s="254" t="str">
        <f>IF(E138&lt;30,"kém",IF(E138&lt;50,"yếu",IF(E138&lt;70,"TB",IF(E138&lt;80,"Khá",IF(E138&lt;90,"Tốt","Xuất sắc")))))</f>
        <v>Tốt</v>
      </c>
      <c r="G138" s="99"/>
    </row>
    <row r="139" spans="1:7" s="231" customFormat="1" ht="15" x14ac:dyDescent="0.25">
      <c r="A139" s="253">
        <v>119</v>
      </c>
      <c r="B139" s="263" t="s">
        <v>2222</v>
      </c>
      <c r="C139" s="263" t="s">
        <v>2223</v>
      </c>
      <c r="D139" s="263" t="s">
        <v>8</v>
      </c>
      <c r="E139" s="99">
        <v>75</v>
      </c>
      <c r="F139" s="254" t="str">
        <f>IF(E139&lt;30,"kém",IF(E139&lt;50,"yếu",IF(E139&lt;70,"TB",IF(E139&lt;80,"Khá",IF(E139&lt;90,"Tốt","Xuất sắc")))))</f>
        <v>Khá</v>
      </c>
      <c r="G139" s="99"/>
    </row>
    <row r="140" spans="1:7" s="231" customFormat="1" ht="15" x14ac:dyDescent="0.25">
      <c r="A140" s="253">
        <v>120</v>
      </c>
      <c r="B140" s="263" t="s">
        <v>2224</v>
      </c>
      <c r="C140" s="263" t="s">
        <v>404</v>
      </c>
      <c r="D140" s="263" t="s">
        <v>8</v>
      </c>
      <c r="E140" s="99">
        <v>70</v>
      </c>
      <c r="F140" s="254" t="str">
        <f>IF(E140&lt;30,"kém",IF(E140&lt;50,"yếu",IF(E140&lt;70,"TB",IF(E140&lt;80,"Khá",IF(E140&lt;90,"Tốt","Xuất sắc")))))</f>
        <v>Khá</v>
      </c>
      <c r="G140" s="99"/>
    </row>
    <row r="141" spans="1:7" s="231" customFormat="1" ht="15" x14ac:dyDescent="0.25">
      <c r="A141" s="253">
        <v>121</v>
      </c>
      <c r="B141" s="263" t="s">
        <v>2225</v>
      </c>
      <c r="C141" s="263" t="s">
        <v>52</v>
      </c>
      <c r="D141" s="263" t="s">
        <v>15</v>
      </c>
      <c r="E141" s="99">
        <v>91</v>
      </c>
      <c r="F141" s="254" t="str">
        <f>IF(E141&lt;30,"kém",IF(E141&lt;50,"yếu",IF(E141&lt;70,"TB",IF(E141&lt;80,"Khá",IF(E141&lt;90,"Tốt","Xuất sắc")))))</f>
        <v>Xuất sắc</v>
      </c>
      <c r="G141" s="99"/>
    </row>
    <row r="142" spans="1:7" s="264" customFormat="1" ht="15" x14ac:dyDescent="0.25">
      <c r="A142" s="253">
        <v>122</v>
      </c>
      <c r="B142" s="263" t="s">
        <v>2226</v>
      </c>
      <c r="C142" s="263" t="s">
        <v>265</v>
      </c>
      <c r="D142" s="263" t="s">
        <v>15</v>
      </c>
      <c r="E142" s="120">
        <v>62</v>
      </c>
      <c r="F142" s="254" t="str">
        <f>IF(E142&lt;30,"kém",IF(E142&lt;50,"yếu",IF(E142&lt;70,"TB",IF(E142&lt;80,"Khá",IF(E142&lt;90,"Tốt","Xuất sắc")))))</f>
        <v>TB</v>
      </c>
      <c r="G142" s="120" t="s">
        <v>2210</v>
      </c>
    </row>
    <row r="143" spans="1:7" s="264" customFormat="1" ht="15" x14ac:dyDescent="0.25">
      <c r="A143" s="253">
        <v>123</v>
      </c>
      <c r="B143" s="263" t="s">
        <v>2227</v>
      </c>
      <c r="C143" s="263" t="s">
        <v>38</v>
      </c>
      <c r="D143" s="263" t="s">
        <v>209</v>
      </c>
      <c r="E143" s="120">
        <v>80</v>
      </c>
      <c r="F143" s="254" t="str">
        <f>IF(E143&lt;30,"kém",IF(E143&lt;50,"yếu",IF(E143&lt;70,"TB",IF(E143&lt;80,"Khá",IF(E143&lt;90,"Tốt","Xuất sắc")))))</f>
        <v>Tốt</v>
      </c>
      <c r="G143" s="120"/>
    </row>
    <row r="144" spans="1:7" s="264" customFormat="1" ht="15" x14ac:dyDescent="0.25">
      <c r="A144" s="253">
        <v>124</v>
      </c>
      <c r="B144" s="263" t="s">
        <v>2228</v>
      </c>
      <c r="C144" s="263" t="s">
        <v>497</v>
      </c>
      <c r="D144" s="263" t="s">
        <v>44</v>
      </c>
      <c r="E144" s="120">
        <v>86</v>
      </c>
      <c r="F144" s="254" t="str">
        <f>IF(E144&lt;30,"kém",IF(E144&lt;50,"yếu",IF(E144&lt;70,"TB",IF(E144&lt;80,"Khá",IF(E144&lt;90,"Tốt","Xuất sắc")))))</f>
        <v>Tốt</v>
      </c>
      <c r="G144" s="120"/>
    </row>
    <row r="145" spans="1:7" s="264" customFormat="1" ht="15" x14ac:dyDescent="0.25">
      <c r="A145" s="253">
        <v>125</v>
      </c>
      <c r="B145" s="263" t="s">
        <v>2229</v>
      </c>
      <c r="C145" s="263" t="s">
        <v>53</v>
      </c>
      <c r="D145" s="263" t="s">
        <v>45</v>
      </c>
      <c r="E145" s="120">
        <v>77</v>
      </c>
      <c r="F145" s="254" t="str">
        <f>IF(E145&lt;30,"kém",IF(E145&lt;50,"yếu",IF(E145&lt;70,"TB",IF(E145&lt;80,"Khá",IF(E145&lt;90,"Tốt","Xuất sắc")))))</f>
        <v>Khá</v>
      </c>
      <c r="G145" s="120"/>
    </row>
    <row r="146" spans="1:7" s="264" customFormat="1" ht="15" x14ac:dyDescent="0.25">
      <c r="A146" s="253">
        <v>126</v>
      </c>
      <c r="B146" s="263" t="s">
        <v>2230</v>
      </c>
      <c r="C146" s="263" t="s">
        <v>2231</v>
      </c>
      <c r="D146" s="263" t="s">
        <v>106</v>
      </c>
      <c r="E146" s="120">
        <v>70</v>
      </c>
      <c r="F146" s="254" t="str">
        <f>IF(E146&lt;30,"kém",IF(E146&lt;50,"yếu",IF(E146&lt;70,"TB",IF(E146&lt;80,"Khá",IF(E146&lt;90,"Tốt","Xuất sắc")))))</f>
        <v>Khá</v>
      </c>
      <c r="G146" s="120"/>
    </row>
    <row r="147" spans="1:7" s="264" customFormat="1" ht="15" x14ac:dyDescent="0.25">
      <c r="A147" s="253">
        <v>127</v>
      </c>
      <c r="B147" s="263" t="s">
        <v>2232</v>
      </c>
      <c r="C147" s="263" t="s">
        <v>2233</v>
      </c>
      <c r="D147" s="263" t="s">
        <v>83</v>
      </c>
      <c r="E147" s="120">
        <v>79</v>
      </c>
      <c r="F147" s="254" t="str">
        <f>IF(E147&lt;30,"kém",IF(E147&lt;50,"yếu",IF(E147&lt;70,"TB",IF(E147&lt;80,"Khá",IF(E147&lt;90,"Tốt","Xuất sắc")))))</f>
        <v>Khá</v>
      </c>
      <c r="G147" s="120"/>
    </row>
    <row r="148" spans="1:7" s="264" customFormat="1" ht="15" x14ac:dyDescent="0.25">
      <c r="A148" s="253">
        <v>128</v>
      </c>
      <c r="B148" s="263" t="s">
        <v>2234</v>
      </c>
      <c r="C148" s="263" t="s">
        <v>292</v>
      </c>
      <c r="D148" s="263" t="s">
        <v>230</v>
      </c>
      <c r="E148" s="120">
        <v>60</v>
      </c>
      <c r="F148" s="254" t="str">
        <f>IF(E148&lt;30,"kém",IF(E148&lt;50,"yếu",IF(E148&lt;70,"TB",IF(E148&lt;80,"Khá",IF(E148&lt;90,"Tốt","Xuất sắc")))))</f>
        <v>TB</v>
      </c>
      <c r="G148" s="120" t="s">
        <v>2210</v>
      </c>
    </row>
    <row r="149" spans="1:7" s="264" customFormat="1" ht="15" x14ac:dyDescent="0.25">
      <c r="A149" s="253">
        <v>129</v>
      </c>
      <c r="B149" s="263" t="s">
        <v>2235</v>
      </c>
      <c r="C149" s="263" t="s">
        <v>2236</v>
      </c>
      <c r="D149" s="263" t="s">
        <v>176</v>
      </c>
      <c r="E149" s="120">
        <v>60</v>
      </c>
      <c r="F149" s="254" t="str">
        <f>IF(E149&lt;30,"kém",IF(E149&lt;50,"yếu",IF(E149&lt;70,"TB",IF(E149&lt;80,"Khá",IF(E149&lt;90,"Tốt","Xuất sắc")))))</f>
        <v>TB</v>
      </c>
      <c r="G149" s="120" t="s">
        <v>2210</v>
      </c>
    </row>
    <row r="150" spans="1:7" s="264" customFormat="1" ht="15" x14ac:dyDescent="0.25">
      <c r="A150" s="253">
        <v>130</v>
      </c>
      <c r="B150" s="263" t="s">
        <v>2237</v>
      </c>
      <c r="C150" s="263" t="s">
        <v>2238</v>
      </c>
      <c r="D150" s="263" t="s">
        <v>176</v>
      </c>
      <c r="E150" s="120">
        <v>70</v>
      </c>
      <c r="F150" s="254" t="str">
        <f>IF(E150&lt;30,"kém",IF(E150&lt;50,"yếu",IF(E150&lt;70,"TB",IF(E150&lt;80,"Khá",IF(E150&lt;90,"Tốt","Xuất sắc")))))</f>
        <v>Khá</v>
      </c>
      <c r="G150" s="120"/>
    </row>
    <row r="151" spans="1:7" s="264" customFormat="1" ht="15" x14ac:dyDescent="0.25">
      <c r="A151" s="253">
        <v>131</v>
      </c>
      <c r="B151" s="263" t="s">
        <v>2239</v>
      </c>
      <c r="C151" s="263" t="s">
        <v>1344</v>
      </c>
      <c r="D151" s="263" t="s">
        <v>59</v>
      </c>
      <c r="E151" s="120">
        <v>60</v>
      </c>
      <c r="F151" s="254" t="str">
        <f>IF(E151&lt;30,"kém",IF(E151&lt;50,"yếu",IF(E151&lt;70,"TB",IF(E151&lt;80,"Khá",IF(E151&lt;90,"Tốt","Xuất sắc")))))</f>
        <v>TB</v>
      </c>
      <c r="G151" s="120" t="s">
        <v>2210</v>
      </c>
    </row>
    <row r="152" spans="1:7" s="264" customFormat="1" ht="15" x14ac:dyDescent="0.25">
      <c r="A152" s="253">
        <v>132</v>
      </c>
      <c r="B152" s="263" t="s">
        <v>2240</v>
      </c>
      <c r="C152" s="263" t="s">
        <v>20</v>
      </c>
      <c r="D152" s="263" t="s">
        <v>59</v>
      </c>
      <c r="E152" s="120">
        <v>84</v>
      </c>
      <c r="F152" s="254" t="str">
        <f>IF(E152&lt;30,"kém",IF(E152&lt;50,"yếu",IF(E152&lt;70,"TB",IF(E152&lt;80,"Khá",IF(E152&lt;90,"Tốt","Xuất sắc")))))</f>
        <v>Tốt</v>
      </c>
      <c r="G152" s="120"/>
    </row>
    <row r="153" spans="1:7" s="264" customFormat="1" ht="15" x14ac:dyDescent="0.25">
      <c r="A153" s="253">
        <v>133</v>
      </c>
      <c r="B153" s="263" t="s">
        <v>2241</v>
      </c>
      <c r="C153" s="263" t="s">
        <v>250</v>
      </c>
      <c r="D153" s="263" t="s">
        <v>17</v>
      </c>
      <c r="E153" s="120">
        <v>83</v>
      </c>
      <c r="F153" s="254" t="str">
        <f>IF(E153&lt;30,"kém",IF(E153&lt;50,"yếu",IF(E153&lt;70,"TB",IF(E153&lt;80,"Khá",IF(E153&lt;90,"Tốt","Xuất sắc")))))</f>
        <v>Tốt</v>
      </c>
      <c r="G153" s="120"/>
    </row>
    <row r="154" spans="1:7" s="264" customFormat="1" ht="15" x14ac:dyDescent="0.25">
      <c r="A154" s="253">
        <v>134</v>
      </c>
      <c r="B154" s="263" t="s">
        <v>2242</v>
      </c>
      <c r="C154" s="263" t="s">
        <v>2243</v>
      </c>
      <c r="D154" s="263" t="s">
        <v>9</v>
      </c>
      <c r="E154" s="120">
        <v>96</v>
      </c>
      <c r="F154" s="254" t="str">
        <f>IF(E154&lt;30,"kém",IF(E154&lt;50,"yếu",IF(E154&lt;70,"TB",IF(E154&lt;80,"Khá",IF(E154&lt;90,"Tốt","Xuất sắc")))))</f>
        <v>Xuất sắc</v>
      </c>
      <c r="G154" s="120"/>
    </row>
    <row r="155" spans="1:7" s="264" customFormat="1" ht="15" x14ac:dyDescent="0.25">
      <c r="A155" s="253">
        <v>135</v>
      </c>
      <c r="B155" s="263" t="s">
        <v>2244</v>
      </c>
      <c r="C155" s="263" t="s">
        <v>2245</v>
      </c>
      <c r="D155" s="263" t="s">
        <v>9</v>
      </c>
      <c r="E155" s="120">
        <v>65</v>
      </c>
      <c r="F155" s="254" t="str">
        <f>IF(E155&lt;30,"kém",IF(E155&lt;50,"yếu",IF(E155&lt;70,"TB",IF(E155&lt;80,"Khá",IF(E155&lt;90,"Tốt","Xuất sắc")))))</f>
        <v>TB</v>
      </c>
      <c r="G155" s="120" t="s">
        <v>2210</v>
      </c>
    </row>
    <row r="156" spans="1:7" s="264" customFormat="1" ht="15" x14ac:dyDescent="0.25">
      <c r="A156" s="253">
        <v>136</v>
      </c>
      <c r="B156" s="263" t="s">
        <v>2246</v>
      </c>
      <c r="C156" s="263" t="s">
        <v>415</v>
      </c>
      <c r="D156" s="263" t="s">
        <v>9</v>
      </c>
      <c r="E156" s="120">
        <v>70</v>
      </c>
      <c r="F156" s="254" t="str">
        <f>IF(E156&lt;30,"kém",IF(E156&lt;50,"yếu",IF(E156&lt;70,"TB",IF(E156&lt;80,"Khá",IF(E156&lt;90,"Tốt","Xuất sắc")))))</f>
        <v>Khá</v>
      </c>
      <c r="G156" s="120"/>
    </row>
    <row r="157" spans="1:7" s="264" customFormat="1" ht="15" x14ac:dyDescent="0.25">
      <c r="A157" s="253">
        <v>137</v>
      </c>
      <c r="B157" s="263" t="s">
        <v>2247</v>
      </c>
      <c r="C157" s="263" t="s">
        <v>144</v>
      </c>
      <c r="D157" s="263" t="s">
        <v>113</v>
      </c>
      <c r="E157" s="120">
        <v>80</v>
      </c>
      <c r="F157" s="254" t="str">
        <f>IF(E157&lt;30,"kém",IF(E157&lt;50,"yếu",IF(E157&lt;70,"TB",IF(E157&lt;80,"Khá",IF(E157&lt;90,"Tốt","Xuất sắc")))))</f>
        <v>Tốt</v>
      </c>
      <c r="G157" s="120"/>
    </row>
    <row r="158" spans="1:7" s="264" customFormat="1" ht="15" x14ac:dyDescent="0.25">
      <c r="A158" s="253">
        <v>138</v>
      </c>
      <c r="B158" s="263" t="s">
        <v>2248</v>
      </c>
      <c r="C158" s="263" t="s">
        <v>2249</v>
      </c>
      <c r="D158" s="263" t="s">
        <v>197</v>
      </c>
      <c r="E158" s="120">
        <v>86</v>
      </c>
      <c r="F158" s="254" t="str">
        <f>IF(E158&lt;30,"kém",IF(E158&lt;50,"yếu",IF(E158&lt;70,"TB",IF(E158&lt;80,"Khá",IF(E158&lt;90,"Tốt","Xuất sắc")))))</f>
        <v>Tốt</v>
      </c>
      <c r="G158" s="120"/>
    </row>
    <row r="159" spans="1:7" s="264" customFormat="1" ht="15" x14ac:dyDescent="0.25">
      <c r="A159" s="253">
        <v>139</v>
      </c>
      <c r="B159" s="263" t="s">
        <v>2250</v>
      </c>
      <c r="C159" s="263" t="s">
        <v>2251</v>
      </c>
      <c r="D159" s="263" t="s">
        <v>27</v>
      </c>
      <c r="E159" s="120">
        <v>75</v>
      </c>
      <c r="F159" s="254" t="str">
        <f>IF(E159&lt;30,"kém",IF(E159&lt;50,"yếu",IF(E159&lt;70,"TB",IF(E159&lt;80,"Khá",IF(E159&lt;90,"Tốt","Xuất sắc")))))</f>
        <v>Khá</v>
      </c>
      <c r="G159" s="120"/>
    </row>
    <row r="160" spans="1:7" s="264" customFormat="1" ht="15" x14ac:dyDescent="0.25">
      <c r="A160" s="253">
        <v>140</v>
      </c>
      <c r="B160" s="263" t="s">
        <v>2252</v>
      </c>
      <c r="C160" s="263" t="s">
        <v>752</v>
      </c>
      <c r="D160" s="263" t="s">
        <v>10</v>
      </c>
      <c r="E160" s="120">
        <v>77</v>
      </c>
      <c r="F160" s="254" t="str">
        <f>IF(E160&lt;30,"kém",IF(E160&lt;50,"yếu",IF(E160&lt;70,"TB",IF(E160&lt;80,"Khá",IF(E160&lt;90,"Tốt","Xuất sắc")))))</f>
        <v>Khá</v>
      </c>
      <c r="G160" s="120"/>
    </row>
    <row r="161" spans="1:7" s="264" customFormat="1" ht="15" x14ac:dyDescent="0.25">
      <c r="A161" s="253">
        <v>141</v>
      </c>
      <c r="B161" s="263" t="s">
        <v>2253</v>
      </c>
      <c r="C161" s="263" t="s">
        <v>48</v>
      </c>
      <c r="D161" s="263" t="s">
        <v>12</v>
      </c>
      <c r="E161" s="120">
        <v>86</v>
      </c>
      <c r="F161" s="254" t="str">
        <f>IF(E161&lt;30,"kém",IF(E161&lt;50,"yếu",IF(E161&lt;70,"TB",IF(E161&lt;80,"Khá",IF(E161&lt;90,"Tốt","Xuất sắc")))))</f>
        <v>Tốt</v>
      </c>
      <c r="G161" s="120"/>
    </row>
    <row r="162" spans="1:7" s="264" customFormat="1" ht="15" x14ac:dyDescent="0.25">
      <c r="A162" s="253">
        <v>142</v>
      </c>
      <c r="B162" s="263" t="s">
        <v>2254</v>
      </c>
      <c r="C162" s="263" t="s">
        <v>2255</v>
      </c>
      <c r="D162" s="263" t="s">
        <v>90</v>
      </c>
      <c r="E162" s="120">
        <v>60</v>
      </c>
      <c r="F162" s="254" t="str">
        <f>IF(E162&lt;30,"kém",IF(E162&lt;50,"yếu",IF(E162&lt;70,"TB",IF(E162&lt;80,"Khá",IF(E162&lt;90,"Tốt","Xuất sắc")))))</f>
        <v>TB</v>
      </c>
      <c r="G162" s="120" t="s">
        <v>2210</v>
      </c>
    </row>
    <row r="163" spans="1:7" s="264" customFormat="1" ht="15" x14ac:dyDescent="0.25">
      <c r="A163" s="253">
        <v>143</v>
      </c>
      <c r="B163" s="263" t="s">
        <v>2256</v>
      </c>
      <c r="C163" s="263" t="s">
        <v>543</v>
      </c>
      <c r="D163" s="263" t="s">
        <v>565</v>
      </c>
      <c r="E163" s="120">
        <v>60</v>
      </c>
      <c r="F163" s="254" t="str">
        <f>IF(E163&lt;30,"kém",IF(E163&lt;50,"yếu",IF(E163&lt;70,"TB",IF(E163&lt;80,"Khá",IF(E163&lt;90,"Tốt","Xuất sắc")))))</f>
        <v>TB</v>
      </c>
      <c r="G163" s="120" t="s">
        <v>2210</v>
      </c>
    </row>
    <row r="164" spans="1:7" s="264" customFormat="1" ht="15" x14ac:dyDescent="0.25">
      <c r="A164" s="253">
        <v>144</v>
      </c>
      <c r="B164" s="263" t="s">
        <v>2257</v>
      </c>
      <c r="C164" s="263" t="s">
        <v>520</v>
      </c>
      <c r="D164" s="263" t="s">
        <v>493</v>
      </c>
      <c r="E164" s="120">
        <v>70</v>
      </c>
      <c r="F164" s="254" t="str">
        <f>IF(E164&lt;30,"kém",IF(E164&lt;50,"yếu",IF(E164&lt;70,"TB",IF(E164&lt;80,"Khá",IF(E164&lt;90,"Tốt","Xuất sắc")))))</f>
        <v>Khá</v>
      </c>
      <c r="G164" s="120"/>
    </row>
    <row r="165" spans="1:7" s="264" customFormat="1" ht="15" x14ac:dyDescent="0.25">
      <c r="A165" s="253">
        <v>145</v>
      </c>
      <c r="B165" s="263" t="s">
        <v>2258</v>
      </c>
      <c r="C165" s="263" t="s">
        <v>2259</v>
      </c>
      <c r="D165" s="263" t="s">
        <v>2260</v>
      </c>
      <c r="E165" s="120">
        <v>93</v>
      </c>
      <c r="F165" s="254" t="str">
        <f>IF(E165&lt;30,"kém",IF(E165&lt;50,"yếu",IF(E165&lt;70,"TB",IF(E165&lt;80,"Khá",IF(E165&lt;90,"Tốt","Xuất sắc")))))</f>
        <v>Xuất sắc</v>
      </c>
      <c r="G165" s="120"/>
    </row>
    <row r="166" spans="1:7" s="264" customFormat="1" ht="15" x14ac:dyDescent="0.25">
      <c r="A166" s="253">
        <v>146</v>
      </c>
      <c r="B166" s="263" t="s">
        <v>2261</v>
      </c>
      <c r="C166" s="263" t="s">
        <v>233</v>
      </c>
      <c r="D166" s="261" t="s">
        <v>18</v>
      </c>
      <c r="E166" s="120">
        <v>75</v>
      </c>
      <c r="F166" s="254" t="str">
        <f>IF(E166&lt;30,"kém",IF(E166&lt;50,"yếu",IF(E166&lt;70,"TB",IF(E166&lt;80,"Khá",IF(E166&lt;90,"Tốt","Xuất sắc")))))</f>
        <v>Khá</v>
      </c>
      <c r="G166" s="120"/>
    </row>
    <row r="167" spans="1:7" s="264" customFormat="1" ht="15" x14ac:dyDescent="0.25">
      <c r="A167" s="253">
        <v>147</v>
      </c>
      <c r="B167" s="263" t="s">
        <v>2262</v>
      </c>
      <c r="C167" s="263" t="s">
        <v>71</v>
      </c>
      <c r="D167" s="263" t="s">
        <v>356</v>
      </c>
      <c r="E167" s="120">
        <v>91</v>
      </c>
      <c r="F167" s="254" t="str">
        <f>IF(E167&lt;30,"kém",IF(E167&lt;50,"yếu",IF(E167&lt;70,"TB",IF(E167&lt;80,"Khá",IF(E167&lt;90,"Tốt","Xuất sắc")))))</f>
        <v>Xuất sắc</v>
      </c>
      <c r="G167" s="120"/>
    </row>
    <row r="168" spans="1:7" s="264" customFormat="1" ht="15" x14ac:dyDescent="0.25">
      <c r="A168" s="253">
        <v>148</v>
      </c>
      <c r="B168" s="263" t="s">
        <v>2263</v>
      </c>
      <c r="C168" s="263" t="s">
        <v>179</v>
      </c>
      <c r="D168" s="262" t="s">
        <v>67</v>
      </c>
      <c r="E168" s="120">
        <v>68</v>
      </c>
      <c r="F168" s="254" t="str">
        <f>IF(E168&lt;30,"kém",IF(E168&lt;50,"yếu",IF(E168&lt;70,"TB",IF(E168&lt;80,"Khá",IF(E168&lt;90,"Tốt","Xuất sắc")))))</f>
        <v>TB</v>
      </c>
      <c r="G168" s="120" t="s">
        <v>2210</v>
      </c>
    </row>
    <row r="169" spans="1:7" s="264" customFormat="1" ht="15" x14ac:dyDescent="0.25">
      <c r="A169" s="253">
        <v>149</v>
      </c>
      <c r="B169" s="263" t="s">
        <v>2264</v>
      </c>
      <c r="C169" s="263" t="s">
        <v>144</v>
      </c>
      <c r="D169" s="261" t="s">
        <v>67</v>
      </c>
      <c r="E169" s="120">
        <v>82</v>
      </c>
      <c r="F169" s="254" t="str">
        <f>IF(E169&lt;30,"kém",IF(E169&lt;50,"yếu",IF(E169&lt;70,"TB",IF(E169&lt;80,"Khá",IF(E169&lt;90,"Tốt","Xuất sắc")))))</f>
        <v>Tốt</v>
      </c>
      <c r="G169" s="120"/>
    </row>
    <row r="170" spans="1:7" s="264" customFormat="1" ht="15" x14ac:dyDescent="0.25">
      <c r="A170" s="253">
        <v>150</v>
      </c>
      <c r="B170" s="263" t="s">
        <v>2265</v>
      </c>
      <c r="C170" s="263" t="s">
        <v>52</v>
      </c>
      <c r="D170" s="262" t="s">
        <v>67</v>
      </c>
      <c r="E170" s="120">
        <v>65</v>
      </c>
      <c r="F170" s="254" t="str">
        <f>IF(E170&lt;30,"kém",IF(E170&lt;50,"yếu",IF(E170&lt;70,"TB",IF(E170&lt;80,"Khá",IF(E170&lt;90,"Tốt","Xuất sắc")))))</f>
        <v>TB</v>
      </c>
      <c r="G170" s="120" t="s">
        <v>2210</v>
      </c>
    </row>
    <row r="171" spans="1:7" s="264" customFormat="1" ht="15" x14ac:dyDescent="0.25">
      <c r="A171" s="253">
        <v>151</v>
      </c>
      <c r="B171" s="263" t="s">
        <v>2266</v>
      </c>
      <c r="C171" s="263" t="s">
        <v>19</v>
      </c>
      <c r="D171" s="263" t="s">
        <v>187</v>
      </c>
      <c r="E171" s="120">
        <v>77</v>
      </c>
      <c r="F171" s="254" t="str">
        <f>IF(E171&lt;30,"kém",IF(E171&lt;50,"yếu",IF(E171&lt;70,"TB",IF(E171&lt;80,"Khá",IF(E171&lt;90,"Tốt","Xuất sắc")))))</f>
        <v>Khá</v>
      </c>
      <c r="G171" s="120"/>
    </row>
    <row r="172" spans="1:7" s="264" customFormat="1" ht="15" x14ac:dyDescent="0.25">
      <c r="A172" s="253">
        <v>152</v>
      </c>
      <c r="B172" s="263" t="s">
        <v>2267</v>
      </c>
      <c r="C172" s="263" t="s">
        <v>2268</v>
      </c>
      <c r="D172" s="263" t="s">
        <v>6</v>
      </c>
      <c r="E172" s="120">
        <v>68</v>
      </c>
      <c r="F172" s="254" t="str">
        <f>IF(E172&lt;30,"kém",IF(E172&lt;50,"yếu",IF(E172&lt;70,"TB",IF(E172&lt;80,"Khá",IF(E172&lt;90,"Tốt","Xuất sắc")))))</f>
        <v>TB</v>
      </c>
      <c r="G172" s="120" t="s">
        <v>2210</v>
      </c>
    </row>
    <row r="173" spans="1:7" s="264" customFormat="1" ht="15" x14ac:dyDescent="0.25">
      <c r="A173" s="253">
        <v>153</v>
      </c>
      <c r="B173" s="263" t="s">
        <v>2269</v>
      </c>
      <c r="C173" s="263" t="s">
        <v>71</v>
      </c>
      <c r="D173" s="263" t="s">
        <v>6</v>
      </c>
      <c r="E173" s="120">
        <v>78</v>
      </c>
      <c r="F173" s="254" t="str">
        <f>IF(E173&lt;30,"kém",IF(E173&lt;50,"yếu",IF(E173&lt;70,"TB",IF(E173&lt;80,"Khá",IF(E173&lt;90,"Tốt","Xuất sắc")))))</f>
        <v>Khá</v>
      </c>
      <c r="G173" s="120"/>
    </row>
    <row r="174" spans="1:7" s="264" customFormat="1" ht="15" x14ac:dyDescent="0.25">
      <c r="A174" s="253">
        <v>154</v>
      </c>
      <c r="B174" s="263" t="s">
        <v>2270</v>
      </c>
      <c r="C174" s="263" t="s">
        <v>494</v>
      </c>
      <c r="D174" s="263" t="s">
        <v>1893</v>
      </c>
      <c r="E174" s="120">
        <v>87</v>
      </c>
      <c r="F174" s="254" t="str">
        <f>IF(E174&lt;30,"kém",IF(E174&lt;50,"yếu",IF(E174&lt;70,"TB",IF(E174&lt;80,"Khá",IF(E174&lt;90,"Tốt","Xuất sắc")))))</f>
        <v>Tốt</v>
      </c>
      <c r="G174" s="120"/>
    </row>
    <row r="175" spans="1:7" s="264" customFormat="1" ht="15" x14ac:dyDescent="0.25">
      <c r="A175" s="253">
        <v>155</v>
      </c>
      <c r="B175" s="263" t="s">
        <v>2271</v>
      </c>
      <c r="C175" s="263" t="s">
        <v>569</v>
      </c>
      <c r="D175" s="263" t="s">
        <v>70</v>
      </c>
      <c r="E175" s="120">
        <v>80</v>
      </c>
      <c r="F175" s="254" t="str">
        <f>IF(E175&lt;30,"kém",IF(E175&lt;50,"yếu",IF(E175&lt;70,"TB",IF(E175&lt;80,"Khá",IF(E175&lt;90,"Tốt","Xuất sắc")))))</f>
        <v>Tốt</v>
      </c>
      <c r="G175" s="120"/>
    </row>
    <row r="176" spans="1:7" s="264" customFormat="1" ht="15" x14ac:dyDescent="0.25">
      <c r="A176" s="253">
        <v>156</v>
      </c>
      <c r="B176" s="263" t="s">
        <v>2272</v>
      </c>
      <c r="C176" s="263" t="s">
        <v>2273</v>
      </c>
      <c r="D176" s="263" t="s">
        <v>13</v>
      </c>
      <c r="E176" s="120">
        <v>90</v>
      </c>
      <c r="F176" s="254" t="str">
        <f>IF(E176&lt;30,"kém",IF(E176&lt;50,"yếu",IF(E176&lt;70,"TB",IF(E176&lt;80,"Khá",IF(E176&lt;90,"Tốt","Xuất sắc")))))</f>
        <v>Xuất sắc</v>
      </c>
      <c r="G176" s="120"/>
    </row>
    <row r="177" spans="1:7" s="264" customFormat="1" ht="15" x14ac:dyDescent="0.25">
      <c r="A177" s="253">
        <v>157</v>
      </c>
      <c r="B177" s="263" t="s">
        <v>2274</v>
      </c>
      <c r="C177" s="263" t="s">
        <v>2275</v>
      </c>
      <c r="D177" s="263" t="s">
        <v>13</v>
      </c>
      <c r="E177" s="120">
        <v>83</v>
      </c>
      <c r="F177" s="254" t="str">
        <f>IF(E177&lt;30,"kém",IF(E177&lt;50,"yếu",IF(E177&lt;70,"TB",IF(E177&lt;80,"Khá",IF(E177&lt;90,"Tốt","Xuất sắc")))))</f>
        <v>Tốt</v>
      </c>
      <c r="G177" s="120"/>
    </row>
    <row r="178" spans="1:7" s="264" customFormat="1" ht="15" x14ac:dyDescent="0.25">
      <c r="A178" s="253">
        <v>158</v>
      </c>
      <c r="B178" s="263" t="s">
        <v>2276</v>
      </c>
      <c r="C178" s="263" t="s">
        <v>387</v>
      </c>
      <c r="D178" s="263" t="s">
        <v>307</v>
      </c>
      <c r="E178" s="120">
        <v>82</v>
      </c>
      <c r="F178" s="254" t="str">
        <f>IF(E178&lt;30,"kém",IF(E178&lt;50,"yếu",IF(E178&lt;70,"TB",IF(E178&lt;80,"Khá",IF(E178&lt;90,"Tốt","Xuất sắc")))))</f>
        <v>Tốt</v>
      </c>
      <c r="G178" s="265"/>
    </row>
    <row r="179" spans="1:7" s="264" customFormat="1" ht="15" x14ac:dyDescent="0.25">
      <c r="A179" s="253">
        <v>159</v>
      </c>
      <c r="B179" s="263" t="s">
        <v>2277</v>
      </c>
      <c r="C179" s="263" t="s">
        <v>2278</v>
      </c>
      <c r="D179" s="263" t="s">
        <v>140</v>
      </c>
      <c r="E179" s="120">
        <v>91</v>
      </c>
      <c r="F179" s="254" t="str">
        <f>IF(E179&lt;30,"kém",IF(E179&lt;50,"yếu",IF(E179&lt;70,"TB",IF(E179&lt;80,"Khá",IF(E179&lt;90,"Tốt","Xuất sắc")))))</f>
        <v>Xuất sắc</v>
      </c>
      <c r="G179" s="120"/>
    </row>
    <row r="180" spans="1:7" s="264" customFormat="1" ht="15" x14ac:dyDescent="0.25">
      <c r="A180" s="253">
        <v>160</v>
      </c>
      <c r="B180" s="263" t="s">
        <v>2279</v>
      </c>
      <c r="C180" s="263" t="s">
        <v>2280</v>
      </c>
      <c r="D180" s="263" t="s">
        <v>156</v>
      </c>
      <c r="E180" s="120">
        <v>95</v>
      </c>
      <c r="F180" s="254" t="str">
        <f>IF(E180&lt;30,"kém",IF(E180&lt;50,"yếu",IF(E180&lt;70,"TB",IF(E180&lt;80,"Khá",IF(E180&lt;90,"Tốt","Xuất sắc")))))</f>
        <v>Xuất sắc</v>
      </c>
      <c r="G180" s="120"/>
    </row>
    <row r="181" spans="1:7" s="264" customFormat="1" ht="15" x14ac:dyDescent="0.25">
      <c r="A181" s="253">
        <v>161</v>
      </c>
      <c r="B181" s="263" t="s">
        <v>2281</v>
      </c>
      <c r="C181" s="263" t="s">
        <v>2282</v>
      </c>
      <c r="D181" s="263" t="s">
        <v>31</v>
      </c>
      <c r="E181" s="120">
        <v>83</v>
      </c>
      <c r="F181" s="254" t="str">
        <f>IF(E181&lt;30,"kém",IF(E181&lt;50,"yếu",IF(E181&lt;70,"TB",IF(E181&lt;80,"Khá",IF(E181&lt;90,"Tốt","Xuất sắc")))))</f>
        <v>Tốt</v>
      </c>
      <c r="G181" s="120"/>
    </row>
    <row r="182" spans="1:7" s="264" customFormat="1" ht="15" x14ac:dyDescent="0.25">
      <c r="A182" s="253">
        <v>162</v>
      </c>
      <c r="B182" s="263" t="s">
        <v>2283</v>
      </c>
      <c r="C182" s="263" t="s">
        <v>19</v>
      </c>
      <c r="D182" s="263" t="s">
        <v>72</v>
      </c>
      <c r="E182" s="120">
        <v>94</v>
      </c>
      <c r="F182" s="254" t="str">
        <f>IF(E182&lt;30,"kém",IF(E182&lt;50,"yếu",IF(E182&lt;70,"TB",IF(E182&lt;80,"Khá",IF(E182&lt;90,"Tốt","Xuất sắc")))))</f>
        <v>Xuất sắc</v>
      </c>
      <c r="G182" s="120"/>
    </row>
    <row r="183" spans="1:7" s="264" customFormat="1" ht="15" x14ac:dyDescent="0.25">
      <c r="B183" s="266"/>
      <c r="E183" s="266"/>
      <c r="F183" s="266"/>
    </row>
    <row r="184" spans="1:7" s="264" customFormat="1" ht="15" x14ac:dyDescent="0.25">
      <c r="A184" s="251" t="s">
        <v>2284</v>
      </c>
      <c r="B184" s="249"/>
      <c r="C184" s="249"/>
      <c r="D184" s="249"/>
      <c r="E184" s="249"/>
      <c r="F184" s="250"/>
      <c r="G184" s="249"/>
    </row>
    <row r="185" spans="1:7" s="264" customFormat="1" ht="15" x14ac:dyDescent="0.25">
      <c r="A185" s="256" t="s">
        <v>119</v>
      </c>
      <c r="B185" s="256" t="s">
        <v>33</v>
      </c>
      <c r="C185" s="257" t="s">
        <v>534</v>
      </c>
      <c r="D185" s="257"/>
      <c r="E185" s="256" t="s">
        <v>374</v>
      </c>
      <c r="F185" s="256" t="s">
        <v>4</v>
      </c>
      <c r="G185" s="256" t="s">
        <v>0</v>
      </c>
    </row>
    <row r="186" spans="1:7" s="264" customFormat="1" ht="15" x14ac:dyDescent="0.25">
      <c r="A186" s="253">
        <v>163</v>
      </c>
      <c r="B186" s="263" t="s">
        <v>2285</v>
      </c>
      <c r="C186" s="263" t="s">
        <v>2286</v>
      </c>
      <c r="D186" s="263" t="s">
        <v>73</v>
      </c>
      <c r="E186" s="120">
        <v>69</v>
      </c>
      <c r="F186" s="254" t="str">
        <f>IF(E186&lt;30,"kém",IF(E186&lt;50,"yếu",IF(E186&lt;70,"TB",IF(E186&lt;80,"Khá",IF(E186&lt;90,"Tốt","Xuất sắc")))))</f>
        <v>TB</v>
      </c>
      <c r="G186" s="258" t="s">
        <v>822</v>
      </c>
    </row>
    <row r="187" spans="1:7" s="264" customFormat="1" ht="15" x14ac:dyDescent="0.25">
      <c r="A187" s="253">
        <v>164</v>
      </c>
      <c r="B187" s="263" t="s">
        <v>2287</v>
      </c>
      <c r="C187" s="263" t="s">
        <v>81</v>
      </c>
      <c r="D187" s="263" t="s">
        <v>73</v>
      </c>
      <c r="E187" s="120">
        <v>82</v>
      </c>
      <c r="F187" s="254" t="str">
        <f>IF(E187&lt;30,"kém",IF(E187&lt;50,"yếu",IF(E187&lt;70,"TB",IF(E187&lt;80,"Khá",IF(E187&lt;90,"Tốt","Xuất sắc")))))</f>
        <v>Tốt</v>
      </c>
      <c r="G187" s="255"/>
    </row>
    <row r="188" spans="1:7" s="264" customFormat="1" ht="15" x14ac:dyDescent="0.25">
      <c r="A188" s="253">
        <v>165</v>
      </c>
      <c r="B188" s="263" t="s">
        <v>2288</v>
      </c>
      <c r="C188" s="263" t="s">
        <v>2289</v>
      </c>
      <c r="D188" s="263" t="s">
        <v>36</v>
      </c>
      <c r="E188" s="120">
        <v>76</v>
      </c>
      <c r="F188" s="254" t="str">
        <f>IF(E188&lt;30,"kém",IF(E188&lt;50,"yếu",IF(E188&lt;70,"TB",IF(E188&lt;80,"Khá",IF(E188&lt;90,"Tốt","Xuất sắc")))))</f>
        <v>Khá</v>
      </c>
      <c r="G188" s="259"/>
    </row>
    <row r="189" spans="1:7" s="264" customFormat="1" ht="15" x14ac:dyDescent="0.25">
      <c r="A189" s="253">
        <v>166</v>
      </c>
      <c r="B189" s="263" t="s">
        <v>2290</v>
      </c>
      <c r="C189" s="263" t="s">
        <v>179</v>
      </c>
      <c r="D189" s="263" t="s">
        <v>36</v>
      </c>
      <c r="E189" s="120">
        <v>77</v>
      </c>
      <c r="F189" s="254" t="str">
        <f>IF(E189&lt;30,"kém",IF(E189&lt;50,"yếu",IF(E189&lt;70,"TB",IF(E189&lt;80,"Khá",IF(E189&lt;90,"Tốt","Xuất sắc")))))</f>
        <v>Khá</v>
      </c>
      <c r="G189" s="259"/>
    </row>
    <row r="190" spans="1:7" s="264" customFormat="1" ht="15" x14ac:dyDescent="0.25">
      <c r="A190" s="253">
        <v>167</v>
      </c>
      <c r="B190" s="263" t="s">
        <v>2291</v>
      </c>
      <c r="C190" s="263" t="s">
        <v>430</v>
      </c>
      <c r="D190" s="263" t="s">
        <v>36</v>
      </c>
      <c r="E190" s="120">
        <v>70</v>
      </c>
      <c r="F190" s="254" t="str">
        <f>IF(E190&lt;30,"kém",IF(E190&lt;50,"yếu",IF(E190&lt;70,"TB",IF(E190&lt;80,"Khá",IF(E190&lt;90,"Tốt","Xuất sắc")))))</f>
        <v>Khá</v>
      </c>
      <c r="G190" s="259"/>
    </row>
    <row r="191" spans="1:7" s="264" customFormat="1" ht="15" x14ac:dyDescent="0.25">
      <c r="A191" s="253">
        <v>168</v>
      </c>
      <c r="B191" s="263" t="s">
        <v>2292</v>
      </c>
      <c r="C191" s="263" t="s">
        <v>901</v>
      </c>
      <c r="D191" s="263" t="s">
        <v>36</v>
      </c>
      <c r="E191" s="120">
        <v>84</v>
      </c>
      <c r="F191" s="254" t="str">
        <f>IF(E191&lt;30,"kém",IF(E191&lt;50,"yếu",IF(E191&lt;70,"TB",IF(E191&lt;80,"Khá",IF(E191&lt;90,"Tốt","Xuất sắc")))))</f>
        <v>Tốt</v>
      </c>
      <c r="G191" s="259"/>
    </row>
    <row r="192" spans="1:7" s="264" customFormat="1" ht="15" x14ac:dyDescent="0.25">
      <c r="A192" s="253">
        <v>169</v>
      </c>
      <c r="B192" s="263" t="s">
        <v>2293</v>
      </c>
      <c r="C192" s="261" t="s">
        <v>14</v>
      </c>
      <c r="D192" s="261" t="s">
        <v>161</v>
      </c>
      <c r="E192" s="120">
        <v>90</v>
      </c>
      <c r="F192" s="254" t="str">
        <f>IF(E192&lt;30,"kém",IF(E192&lt;50,"yếu",IF(E192&lt;70,"TB",IF(E192&lt;80,"Khá",IF(E192&lt;90,"Tốt","Xuất sắc")))))</f>
        <v>Xuất sắc</v>
      </c>
      <c r="G192" s="259"/>
    </row>
    <row r="193" spans="1:7" s="264" customFormat="1" ht="15" x14ac:dyDescent="0.25">
      <c r="A193" s="253">
        <v>170</v>
      </c>
      <c r="B193" s="263" t="s">
        <v>2294</v>
      </c>
      <c r="C193" s="261" t="s">
        <v>2295</v>
      </c>
      <c r="D193" s="261" t="s">
        <v>2296</v>
      </c>
      <c r="E193" s="120">
        <v>93</v>
      </c>
      <c r="F193" s="254" t="str">
        <f>IF(E193&lt;30,"kém",IF(E193&lt;50,"yếu",IF(E193&lt;70,"TB",IF(E193&lt;80,"Khá",IF(E193&lt;90,"Tốt","Xuất sắc")))))</f>
        <v>Xuất sắc</v>
      </c>
      <c r="G193" s="259"/>
    </row>
    <row r="194" spans="1:7" s="264" customFormat="1" ht="15" x14ac:dyDescent="0.25">
      <c r="A194" s="253">
        <v>171</v>
      </c>
      <c r="B194" s="263" t="s">
        <v>2297</v>
      </c>
      <c r="C194" s="261" t="s">
        <v>2298</v>
      </c>
      <c r="D194" s="261" t="s">
        <v>2299</v>
      </c>
      <c r="E194" s="120">
        <v>72</v>
      </c>
      <c r="F194" s="254" t="str">
        <f>IF(E194&lt;30,"kém",IF(E194&lt;50,"yếu",IF(E194&lt;70,"TB",IF(E194&lt;80,"Khá",IF(E194&lt;90,"Tốt","Xuất sắc")))))</f>
        <v>Khá</v>
      </c>
      <c r="G194" s="259"/>
    </row>
    <row r="195" spans="1:7" s="264" customFormat="1" ht="15" x14ac:dyDescent="0.25">
      <c r="A195" s="253">
        <v>172</v>
      </c>
      <c r="B195" s="263" t="s">
        <v>2300</v>
      </c>
      <c r="C195" s="261" t="s">
        <v>432</v>
      </c>
      <c r="D195" s="261" t="s">
        <v>347</v>
      </c>
      <c r="E195" s="120">
        <v>82</v>
      </c>
      <c r="F195" s="254" t="str">
        <f>IF(E195&lt;30,"kém",IF(E195&lt;50,"yếu",IF(E195&lt;70,"TB",IF(E195&lt;80,"Khá",IF(E195&lt;90,"Tốt","Xuất sắc")))))</f>
        <v>Tốt</v>
      </c>
      <c r="G195" s="259"/>
    </row>
    <row r="196" spans="1:7" s="264" customFormat="1" ht="15" x14ac:dyDescent="0.25">
      <c r="A196" s="253">
        <v>173</v>
      </c>
      <c r="B196" s="263" t="s">
        <v>2301</v>
      </c>
      <c r="C196" s="263" t="s">
        <v>316</v>
      </c>
      <c r="D196" s="263" t="s">
        <v>229</v>
      </c>
      <c r="E196" s="120">
        <v>78</v>
      </c>
      <c r="F196" s="254" t="str">
        <f>IF(E196&lt;30,"kém",IF(E196&lt;50,"yếu",IF(E196&lt;70,"TB",IF(E196&lt;80,"Khá",IF(E196&lt;90,"Tốt","Xuất sắc")))))</f>
        <v>Khá</v>
      </c>
      <c r="G196" s="259"/>
    </row>
    <row r="197" spans="1:7" s="264" customFormat="1" ht="15" x14ac:dyDescent="0.25">
      <c r="A197" s="253">
        <v>174</v>
      </c>
      <c r="B197" s="263" t="s">
        <v>2302</v>
      </c>
      <c r="C197" s="263" t="s">
        <v>2303</v>
      </c>
      <c r="D197" s="263" t="s">
        <v>43</v>
      </c>
      <c r="E197" s="120">
        <v>74</v>
      </c>
      <c r="F197" s="254" t="str">
        <f>IF(E197&lt;30,"kém",IF(E197&lt;50,"yếu",IF(E197&lt;70,"TB",IF(E197&lt;80,"Khá",IF(E197&lt;90,"Tốt","Xuất sắc")))))</f>
        <v>Khá</v>
      </c>
      <c r="G197" s="259"/>
    </row>
    <row r="198" spans="1:7" s="264" customFormat="1" ht="15" x14ac:dyDescent="0.25">
      <c r="A198" s="253">
        <v>175</v>
      </c>
      <c r="B198" s="263" t="s">
        <v>2304</v>
      </c>
      <c r="C198" s="263" t="s">
        <v>300</v>
      </c>
      <c r="D198" s="263" t="s">
        <v>149</v>
      </c>
      <c r="E198" s="120">
        <v>78</v>
      </c>
      <c r="F198" s="254" t="str">
        <f>IF(E198&lt;30,"kém",IF(E198&lt;50,"yếu",IF(E198&lt;70,"TB",IF(E198&lt;80,"Khá",IF(E198&lt;90,"Tốt","Xuất sắc")))))</f>
        <v>Khá</v>
      </c>
      <c r="G198" s="259"/>
    </row>
    <row r="199" spans="1:7" s="264" customFormat="1" ht="15" x14ac:dyDescent="0.25">
      <c r="A199" s="253">
        <v>176</v>
      </c>
      <c r="B199" s="263" t="s">
        <v>2305</v>
      </c>
      <c r="C199" s="263" t="s">
        <v>2306</v>
      </c>
      <c r="D199" s="263" t="s">
        <v>149</v>
      </c>
      <c r="E199" s="120">
        <v>65</v>
      </c>
      <c r="F199" s="254" t="str">
        <f>IF(E199&lt;30,"kém",IF(E199&lt;50,"yếu",IF(E199&lt;70,"TB",IF(E199&lt;80,"Khá",IF(E199&lt;90,"Tốt","Xuất sắc")))))</f>
        <v>TB</v>
      </c>
      <c r="G199" s="259"/>
    </row>
    <row r="200" spans="1:7" s="264" customFormat="1" ht="15" x14ac:dyDescent="0.25">
      <c r="A200" s="253">
        <v>177</v>
      </c>
      <c r="B200" s="263" t="s">
        <v>2307</v>
      </c>
      <c r="C200" s="263" t="s">
        <v>2308</v>
      </c>
      <c r="D200" s="263" t="s">
        <v>1825</v>
      </c>
      <c r="E200" s="120">
        <v>77</v>
      </c>
      <c r="F200" s="254" t="str">
        <f>IF(E200&lt;30,"kém",IF(E200&lt;50,"yếu",IF(E200&lt;70,"TB",IF(E200&lt;80,"Khá",IF(E200&lt;90,"Tốt","Xuất sắc")))))</f>
        <v>Khá</v>
      </c>
      <c r="G200" s="259"/>
    </row>
    <row r="201" spans="1:7" s="264" customFormat="1" ht="15" x14ac:dyDescent="0.25">
      <c r="A201" s="253">
        <v>178</v>
      </c>
      <c r="B201" s="263" t="s">
        <v>2309</v>
      </c>
      <c r="C201" s="263" t="s">
        <v>2310</v>
      </c>
      <c r="D201" s="263" t="s">
        <v>2311</v>
      </c>
      <c r="E201" s="120">
        <v>0</v>
      </c>
      <c r="F201" s="254" t="str">
        <f>IF(E201&lt;30,"kém",IF(E201&lt;50,"yếu",IF(E201&lt;70,"TB",IF(E201&lt;80,"Khá",IF(E201&lt;90,"Tốt","Xuất sắc")))))</f>
        <v>kém</v>
      </c>
      <c r="G201" s="259" t="s">
        <v>2312</v>
      </c>
    </row>
    <row r="202" spans="1:7" s="264" customFormat="1" ht="15" x14ac:dyDescent="0.25">
      <c r="A202" s="253">
        <v>179</v>
      </c>
      <c r="B202" s="263" t="s">
        <v>2313</v>
      </c>
      <c r="C202" s="263" t="s">
        <v>1362</v>
      </c>
      <c r="D202" s="263" t="s">
        <v>174</v>
      </c>
      <c r="E202" s="120">
        <v>69</v>
      </c>
      <c r="F202" s="254" t="str">
        <f>IF(E202&lt;30,"kém",IF(E202&lt;50,"yếu",IF(E202&lt;70,"TB",IF(E202&lt;80,"Khá",IF(E202&lt;90,"Tốt","Xuất sắc")))))</f>
        <v>TB</v>
      </c>
      <c r="G202" s="259" t="s">
        <v>822</v>
      </c>
    </row>
    <row r="203" spans="1:7" s="264" customFormat="1" ht="15" x14ac:dyDescent="0.25">
      <c r="A203" s="253">
        <v>180</v>
      </c>
      <c r="B203" s="263" t="s">
        <v>2314</v>
      </c>
      <c r="C203" s="263" t="s">
        <v>183</v>
      </c>
      <c r="D203" s="263" t="s">
        <v>8</v>
      </c>
      <c r="E203" s="120">
        <v>91</v>
      </c>
      <c r="F203" s="254" t="str">
        <f>IF(E203&lt;30,"kém",IF(E203&lt;50,"yếu",IF(E203&lt;70,"TB",IF(E203&lt;80,"Khá",IF(E203&lt;90,"Tốt","Xuất sắc")))))</f>
        <v>Xuất sắc</v>
      </c>
      <c r="G203" s="259"/>
    </row>
    <row r="204" spans="1:7" s="264" customFormat="1" ht="15" x14ac:dyDescent="0.25">
      <c r="A204" s="253">
        <v>181</v>
      </c>
      <c r="B204" s="263" t="s">
        <v>2315</v>
      </c>
      <c r="C204" s="263" t="s">
        <v>343</v>
      </c>
      <c r="D204" s="263" t="s">
        <v>15</v>
      </c>
      <c r="E204" s="120">
        <v>75</v>
      </c>
      <c r="F204" s="254" t="str">
        <f>IF(E204&lt;30,"kém",IF(E204&lt;50,"yếu",IF(E204&lt;70,"TB",IF(E204&lt;80,"Khá",IF(E204&lt;90,"Tốt","Xuất sắc")))))</f>
        <v>Khá</v>
      </c>
      <c r="G204" s="259"/>
    </row>
    <row r="205" spans="1:7" s="264" customFormat="1" ht="15" x14ac:dyDescent="0.25">
      <c r="A205" s="253">
        <v>182</v>
      </c>
      <c r="B205" s="263" t="s">
        <v>2316</v>
      </c>
      <c r="C205" s="263" t="s">
        <v>263</v>
      </c>
      <c r="D205" s="263" t="s">
        <v>209</v>
      </c>
      <c r="E205" s="120">
        <v>84</v>
      </c>
      <c r="F205" s="254" t="str">
        <f>IF(E205&lt;30,"kém",IF(E205&lt;50,"yếu",IF(E205&lt;70,"TB",IF(E205&lt;80,"Khá",IF(E205&lt;90,"Tốt","Xuất sắc")))))</f>
        <v>Tốt</v>
      </c>
      <c r="G205" s="259"/>
    </row>
    <row r="206" spans="1:7" s="264" customFormat="1" ht="15" x14ac:dyDescent="0.25">
      <c r="A206" s="253">
        <v>183</v>
      </c>
      <c r="B206" s="263" t="s">
        <v>2317</v>
      </c>
      <c r="C206" s="263" t="s">
        <v>1676</v>
      </c>
      <c r="D206" s="263" t="s">
        <v>49</v>
      </c>
      <c r="E206" s="120">
        <v>50</v>
      </c>
      <c r="F206" s="254" t="str">
        <f>IF(E206&lt;30,"kém",IF(E206&lt;50,"yếu",IF(E206&lt;70,"TB",IF(E206&lt;80,"Khá",IF(E206&lt;90,"Tốt","Xuất sắc")))))</f>
        <v>TB</v>
      </c>
      <c r="G206" s="259" t="s">
        <v>2318</v>
      </c>
    </row>
    <row r="207" spans="1:7" s="264" customFormat="1" ht="15" x14ac:dyDescent="0.25">
      <c r="A207" s="253">
        <v>184</v>
      </c>
      <c r="B207" s="263" t="s">
        <v>2319</v>
      </c>
      <c r="C207" s="263" t="s">
        <v>2320</v>
      </c>
      <c r="D207" s="263" t="s">
        <v>16</v>
      </c>
      <c r="E207" s="120">
        <v>69</v>
      </c>
      <c r="F207" s="254" t="str">
        <f>IF(E207&lt;30,"kém",IF(E207&lt;50,"yếu",IF(E207&lt;70,"TB",IF(E207&lt;80,"Khá",IF(E207&lt;90,"Tốt","Xuất sắc")))))</f>
        <v>TB</v>
      </c>
      <c r="G207" s="259" t="s">
        <v>822</v>
      </c>
    </row>
    <row r="208" spans="1:7" s="264" customFormat="1" ht="15" x14ac:dyDescent="0.25">
      <c r="A208" s="253">
        <v>185</v>
      </c>
      <c r="B208" s="263" t="s">
        <v>2321</v>
      </c>
      <c r="C208" s="261" t="s">
        <v>2322</v>
      </c>
      <c r="D208" s="261" t="s">
        <v>126</v>
      </c>
      <c r="E208" s="120">
        <v>91</v>
      </c>
      <c r="F208" s="254" t="str">
        <f>IF(E208&lt;30,"kém",IF(E208&lt;50,"yếu",IF(E208&lt;70,"TB",IF(E208&lt;80,"Khá",IF(E208&lt;90,"Tốt","Xuất sắc")))))</f>
        <v>Xuất sắc</v>
      </c>
      <c r="G208" s="259"/>
    </row>
    <row r="209" spans="1:7" s="264" customFormat="1" ht="15" x14ac:dyDescent="0.25">
      <c r="A209" s="253">
        <v>186</v>
      </c>
      <c r="B209" s="263" t="s">
        <v>2323</v>
      </c>
      <c r="C209" s="261" t="s">
        <v>2324</v>
      </c>
      <c r="D209" s="261" t="s">
        <v>176</v>
      </c>
      <c r="E209" s="120">
        <v>83</v>
      </c>
      <c r="F209" s="254" t="str">
        <f>IF(E209&lt;30,"kém",IF(E209&lt;50,"yếu",IF(E209&lt;70,"TB",IF(E209&lt;80,"Khá",IF(E209&lt;90,"Tốt","Xuất sắc")))))</f>
        <v>Tốt</v>
      </c>
      <c r="G209" s="259"/>
    </row>
    <row r="210" spans="1:7" s="264" customFormat="1" ht="15" x14ac:dyDescent="0.25">
      <c r="A210" s="253">
        <v>187</v>
      </c>
      <c r="B210" s="263" t="s">
        <v>2325</v>
      </c>
      <c r="C210" s="261" t="s">
        <v>48</v>
      </c>
      <c r="D210" s="261" t="s">
        <v>59</v>
      </c>
      <c r="E210" s="120">
        <v>89</v>
      </c>
      <c r="F210" s="254" t="str">
        <f>IF(E210&lt;30,"kém",IF(E210&lt;50,"yếu",IF(E210&lt;70,"TB",IF(E210&lt;80,"Khá",IF(E210&lt;90,"Tốt","Xuất sắc")))))</f>
        <v>Tốt</v>
      </c>
      <c r="G210" s="259"/>
    </row>
    <row r="211" spans="1:7" s="264" customFormat="1" ht="15" x14ac:dyDescent="0.25">
      <c r="A211" s="253">
        <v>188</v>
      </c>
      <c r="B211" s="263" t="s">
        <v>2326</v>
      </c>
      <c r="C211" s="261" t="s">
        <v>124</v>
      </c>
      <c r="D211" s="261" t="s">
        <v>59</v>
      </c>
      <c r="E211" s="120">
        <v>74</v>
      </c>
      <c r="F211" s="254" t="str">
        <f>IF(E211&lt;30,"kém",IF(E211&lt;50,"yếu",IF(E211&lt;70,"TB",IF(E211&lt;80,"Khá",IF(E211&lt;90,"Tốt","Xuất sắc")))))</f>
        <v>Khá</v>
      </c>
      <c r="G211" s="259"/>
    </row>
    <row r="212" spans="1:7" s="264" customFormat="1" ht="15" x14ac:dyDescent="0.25">
      <c r="A212" s="253">
        <v>189</v>
      </c>
      <c r="B212" s="263" t="s">
        <v>2327</v>
      </c>
      <c r="C212" s="261" t="s">
        <v>53</v>
      </c>
      <c r="D212" s="261" t="s">
        <v>59</v>
      </c>
      <c r="E212" s="120">
        <v>62</v>
      </c>
      <c r="F212" s="254" t="str">
        <f>IF(E212&lt;30,"kém",IF(E212&lt;50,"yếu",IF(E212&lt;70,"TB",IF(E212&lt;80,"Khá",IF(E212&lt;90,"Tốt","Xuất sắc")))))</f>
        <v>TB</v>
      </c>
      <c r="G212" s="259"/>
    </row>
    <row r="213" spans="1:7" s="264" customFormat="1" ht="15" x14ac:dyDescent="0.25">
      <c r="A213" s="253">
        <v>190</v>
      </c>
      <c r="B213" s="263" t="s">
        <v>2328</v>
      </c>
      <c r="C213" s="261" t="s">
        <v>250</v>
      </c>
      <c r="D213" s="261" t="s">
        <v>2329</v>
      </c>
      <c r="E213" s="120">
        <v>75</v>
      </c>
      <c r="F213" s="254" t="str">
        <f>IF(E213&lt;30,"kém",IF(E213&lt;50,"yếu",IF(E213&lt;70,"TB",IF(E213&lt;80,"Khá",IF(E213&lt;90,"Tốt","Xuất sắc")))))</f>
        <v>Khá</v>
      </c>
      <c r="G213" s="259"/>
    </row>
    <row r="214" spans="1:7" s="264" customFormat="1" ht="15" x14ac:dyDescent="0.25">
      <c r="A214" s="253">
        <v>191</v>
      </c>
      <c r="B214" s="263" t="s">
        <v>2330</v>
      </c>
      <c r="C214" s="261" t="s">
        <v>2331</v>
      </c>
      <c r="D214" s="261" t="s">
        <v>2332</v>
      </c>
      <c r="E214" s="120">
        <v>82</v>
      </c>
      <c r="F214" s="254" t="str">
        <f>IF(E214&lt;30,"kém",IF(E214&lt;50,"yếu",IF(E214&lt;70,"TB",IF(E214&lt;80,"Khá",IF(E214&lt;90,"Tốt","Xuất sắc")))))</f>
        <v>Tốt</v>
      </c>
      <c r="G214" s="259"/>
    </row>
    <row r="215" spans="1:7" s="264" customFormat="1" ht="15" x14ac:dyDescent="0.25">
      <c r="A215" s="253">
        <v>192</v>
      </c>
      <c r="B215" s="263" t="s">
        <v>2333</v>
      </c>
      <c r="C215" s="261" t="s">
        <v>2334</v>
      </c>
      <c r="D215" s="261" t="s">
        <v>9</v>
      </c>
      <c r="E215" s="120">
        <v>82</v>
      </c>
      <c r="F215" s="254" t="str">
        <f>IF(E215&lt;30,"kém",IF(E215&lt;50,"yếu",IF(E215&lt;70,"TB",IF(E215&lt;80,"Khá",IF(E215&lt;90,"Tốt","Xuất sắc")))))</f>
        <v>Tốt</v>
      </c>
      <c r="G215" s="259"/>
    </row>
    <row r="216" spans="1:7" s="264" customFormat="1" ht="15" x14ac:dyDescent="0.25">
      <c r="A216" s="253">
        <v>193</v>
      </c>
      <c r="B216" s="263" t="s">
        <v>2335</v>
      </c>
      <c r="C216" s="261" t="s">
        <v>2336</v>
      </c>
      <c r="D216" s="261" t="s">
        <v>9</v>
      </c>
      <c r="E216" s="120">
        <v>81</v>
      </c>
      <c r="F216" s="254" t="str">
        <f>IF(E216&lt;30,"kém",IF(E216&lt;50,"yếu",IF(E216&lt;70,"TB",IF(E216&lt;80,"Khá",IF(E216&lt;90,"Tốt","Xuất sắc")))))</f>
        <v>Tốt</v>
      </c>
      <c r="G216" s="259"/>
    </row>
    <row r="217" spans="1:7" s="264" customFormat="1" ht="15" x14ac:dyDescent="0.25">
      <c r="A217" s="253">
        <v>194</v>
      </c>
      <c r="B217" s="263" t="s">
        <v>2337</v>
      </c>
      <c r="C217" s="261" t="s">
        <v>2338</v>
      </c>
      <c r="D217" s="261" t="s">
        <v>9</v>
      </c>
      <c r="E217" s="120">
        <v>79</v>
      </c>
      <c r="F217" s="254" t="str">
        <f>IF(E217&lt;30,"kém",IF(E217&lt;50,"yếu",IF(E217&lt;70,"TB",IF(E217&lt;80,"Khá",IF(E217&lt;90,"Tốt","Xuất sắc")))))</f>
        <v>Khá</v>
      </c>
      <c r="G217" s="259"/>
    </row>
    <row r="218" spans="1:7" s="264" customFormat="1" ht="15" x14ac:dyDescent="0.25">
      <c r="A218" s="253">
        <v>195</v>
      </c>
      <c r="B218" s="263" t="s">
        <v>2339</v>
      </c>
      <c r="C218" s="261" t="s">
        <v>165</v>
      </c>
      <c r="D218" s="261" t="s">
        <v>9</v>
      </c>
      <c r="E218" s="120">
        <v>80</v>
      </c>
      <c r="F218" s="254" t="str">
        <f>IF(E218&lt;30,"kém",IF(E218&lt;50,"yếu",IF(E218&lt;70,"TB",IF(E218&lt;80,"Khá",IF(E218&lt;90,"Tốt","Xuất sắc")))))</f>
        <v>Tốt</v>
      </c>
      <c r="G218" s="259"/>
    </row>
    <row r="219" spans="1:7" s="264" customFormat="1" ht="15" x14ac:dyDescent="0.25">
      <c r="A219" s="253">
        <v>196</v>
      </c>
      <c r="B219" s="263" t="s">
        <v>2340</v>
      </c>
      <c r="C219" s="261" t="s">
        <v>320</v>
      </c>
      <c r="D219" s="261" t="s">
        <v>9</v>
      </c>
      <c r="E219" s="120">
        <v>69</v>
      </c>
      <c r="F219" s="254" t="str">
        <f>IF(E219&lt;30,"kém",IF(E219&lt;50,"yếu",IF(E219&lt;70,"TB",IF(E219&lt;80,"Khá",IF(E219&lt;90,"Tốt","Xuất sắc")))))</f>
        <v>TB</v>
      </c>
      <c r="G219" s="259"/>
    </row>
    <row r="220" spans="1:7" s="264" customFormat="1" ht="15" x14ac:dyDescent="0.25">
      <c r="A220" s="253">
        <v>197</v>
      </c>
      <c r="B220" s="263" t="s">
        <v>2341</v>
      </c>
      <c r="C220" s="263" t="s">
        <v>71</v>
      </c>
      <c r="D220" s="263" t="s">
        <v>997</v>
      </c>
      <c r="E220" s="120">
        <v>50</v>
      </c>
      <c r="F220" s="254" t="str">
        <f>IF(E220&lt;30,"kém",IF(E220&lt;50,"yếu",IF(E220&lt;70,"TB",IF(E220&lt;80,"Khá",IF(E220&lt;90,"Tốt","Xuất sắc")))))</f>
        <v>TB</v>
      </c>
      <c r="G220" s="259" t="s">
        <v>2318</v>
      </c>
    </row>
    <row r="221" spans="1:7" s="264" customFormat="1" ht="15" x14ac:dyDescent="0.25">
      <c r="A221" s="253">
        <v>198</v>
      </c>
      <c r="B221" s="263" t="s">
        <v>2342</v>
      </c>
      <c r="C221" s="261" t="s">
        <v>284</v>
      </c>
      <c r="D221" s="261" t="s">
        <v>23</v>
      </c>
      <c r="E221" s="120">
        <v>69</v>
      </c>
      <c r="F221" s="254" t="str">
        <f>IF(E221&lt;30,"kém",IF(E221&lt;50,"yếu",IF(E221&lt;70,"TB",IF(E221&lt;80,"Khá",IF(E221&lt;90,"Tốt","Xuất sắc")))))</f>
        <v>TB</v>
      </c>
      <c r="G221" s="259"/>
    </row>
    <row r="222" spans="1:7" s="264" customFormat="1" ht="15" x14ac:dyDescent="0.25">
      <c r="A222" s="253">
        <v>199</v>
      </c>
      <c r="B222" s="263" t="s">
        <v>2343</v>
      </c>
      <c r="C222" s="263" t="s">
        <v>413</v>
      </c>
      <c r="D222" s="263" t="s">
        <v>197</v>
      </c>
      <c r="E222" s="120">
        <v>66</v>
      </c>
      <c r="F222" s="254" t="str">
        <f>IF(E222&lt;30,"kém",IF(E222&lt;50,"yếu",IF(E222&lt;70,"TB",IF(E222&lt;80,"Khá",IF(E222&lt;90,"Tốt","Xuất sắc")))))</f>
        <v>TB</v>
      </c>
      <c r="G222" s="259" t="s">
        <v>822</v>
      </c>
    </row>
    <row r="223" spans="1:7" s="264" customFormat="1" ht="15" x14ac:dyDescent="0.25">
      <c r="A223" s="253">
        <v>200</v>
      </c>
      <c r="B223" s="263" t="s">
        <v>2344</v>
      </c>
      <c r="C223" s="263" t="s">
        <v>359</v>
      </c>
      <c r="D223" s="263" t="s">
        <v>167</v>
      </c>
      <c r="E223" s="120">
        <v>79</v>
      </c>
      <c r="F223" s="254" t="str">
        <f>IF(E223&lt;30,"kém",IF(E223&lt;50,"yếu",IF(E223&lt;70,"TB",IF(E223&lt;80,"Khá",IF(E223&lt;90,"Tốt","Xuất sắc")))))</f>
        <v>Khá</v>
      </c>
      <c r="G223" s="259"/>
    </row>
    <row r="224" spans="1:7" s="264" customFormat="1" ht="15" x14ac:dyDescent="0.25">
      <c r="A224" s="253">
        <v>201</v>
      </c>
      <c r="B224" s="263" t="s">
        <v>2345</v>
      </c>
      <c r="C224" s="263" t="s">
        <v>2346</v>
      </c>
      <c r="D224" s="263" t="s">
        <v>178</v>
      </c>
      <c r="E224" s="120">
        <v>78</v>
      </c>
      <c r="F224" s="254" t="str">
        <f>IF(E224&lt;30,"kém",IF(E224&lt;50,"yếu",IF(E224&lt;70,"TB",IF(E224&lt;80,"Khá",IF(E224&lt;90,"Tốt","Xuất sắc")))))</f>
        <v>Khá</v>
      </c>
      <c r="G224" s="259"/>
    </row>
    <row r="225" spans="1:7" s="264" customFormat="1" ht="15" x14ac:dyDescent="0.25">
      <c r="A225" s="253">
        <v>202</v>
      </c>
      <c r="B225" s="263" t="s">
        <v>2347</v>
      </c>
      <c r="C225" s="263" t="s">
        <v>19</v>
      </c>
      <c r="D225" s="263" t="s">
        <v>27</v>
      </c>
      <c r="E225" s="120">
        <v>86</v>
      </c>
      <c r="F225" s="254" t="str">
        <f>IF(E225&lt;30,"kém",IF(E225&lt;50,"yếu",IF(E225&lt;70,"TB",IF(E225&lt;80,"Khá",IF(E225&lt;90,"Tốt","Xuất sắc")))))</f>
        <v>Tốt</v>
      </c>
      <c r="G225" s="259"/>
    </row>
    <row r="226" spans="1:7" s="264" customFormat="1" ht="15" x14ac:dyDescent="0.25">
      <c r="A226" s="253">
        <v>203</v>
      </c>
      <c r="B226" s="263" t="s">
        <v>2348</v>
      </c>
      <c r="C226" s="263" t="s">
        <v>52</v>
      </c>
      <c r="D226" s="263" t="s">
        <v>2349</v>
      </c>
      <c r="E226" s="120">
        <v>75</v>
      </c>
      <c r="F226" s="254" t="str">
        <f>IF(E226&lt;30,"kém",IF(E226&lt;50,"yếu",IF(E226&lt;70,"TB",IF(E226&lt;80,"Khá",IF(E226&lt;90,"Tốt","Xuất sắc")))))</f>
        <v>Khá</v>
      </c>
      <c r="G226" s="259"/>
    </row>
    <row r="227" spans="1:7" s="264" customFormat="1" ht="15" x14ac:dyDescent="0.25">
      <c r="A227" s="253">
        <v>204</v>
      </c>
      <c r="B227" s="263" t="s">
        <v>2350</v>
      </c>
      <c r="C227" s="263" t="s">
        <v>2351</v>
      </c>
      <c r="D227" s="263" t="s">
        <v>10</v>
      </c>
      <c r="E227" s="120">
        <v>75</v>
      </c>
      <c r="F227" s="254" t="str">
        <f>IF(E227&lt;30,"kém",IF(E227&lt;50,"yếu",IF(E227&lt;70,"TB",IF(E227&lt;80,"Khá",IF(E227&lt;90,"Tốt","Xuất sắc")))))</f>
        <v>Khá</v>
      </c>
      <c r="G227" s="259"/>
    </row>
    <row r="228" spans="1:7" s="264" customFormat="1" ht="15" x14ac:dyDescent="0.25">
      <c r="A228" s="253">
        <v>205</v>
      </c>
      <c r="B228" s="263" t="s">
        <v>2352</v>
      </c>
      <c r="C228" s="261" t="s">
        <v>19</v>
      </c>
      <c r="D228" s="261" t="s">
        <v>185</v>
      </c>
      <c r="E228" s="120">
        <v>84</v>
      </c>
      <c r="F228" s="254" t="str">
        <f>IF(E228&lt;30,"kém",IF(E228&lt;50,"yếu",IF(E228&lt;70,"TB",IF(E228&lt;80,"Khá",IF(E228&lt;90,"Tốt","Xuất sắc")))))</f>
        <v>Tốt</v>
      </c>
      <c r="G228" s="259"/>
    </row>
    <row r="229" spans="1:7" s="264" customFormat="1" ht="15" x14ac:dyDescent="0.25">
      <c r="A229" s="253">
        <v>206</v>
      </c>
      <c r="B229" s="263" t="s">
        <v>2353</v>
      </c>
      <c r="C229" s="261" t="s">
        <v>2354</v>
      </c>
      <c r="D229" s="261" t="s">
        <v>328</v>
      </c>
      <c r="E229" s="120">
        <v>79</v>
      </c>
      <c r="F229" s="254" t="str">
        <f>IF(E229&lt;30,"kém",IF(E229&lt;50,"yếu",IF(E229&lt;70,"TB",IF(E229&lt;80,"Khá",IF(E229&lt;90,"Tốt","Xuất sắc")))))</f>
        <v>Khá</v>
      </c>
      <c r="G229" s="259"/>
    </row>
    <row r="230" spans="1:7" s="264" customFormat="1" ht="15" x14ac:dyDescent="0.25">
      <c r="A230" s="253">
        <v>207</v>
      </c>
      <c r="B230" s="263" t="s">
        <v>2355</v>
      </c>
      <c r="C230" s="261" t="s">
        <v>2356</v>
      </c>
      <c r="D230" s="261" t="s">
        <v>12</v>
      </c>
      <c r="E230" s="120">
        <v>88</v>
      </c>
      <c r="F230" s="254" t="str">
        <f>IF(E230&lt;30,"kém",IF(E230&lt;50,"yếu",IF(E230&lt;70,"TB",IF(E230&lt;80,"Khá",IF(E230&lt;90,"Tốt","Xuất sắc")))))</f>
        <v>Tốt</v>
      </c>
      <c r="G230" s="259"/>
    </row>
    <row r="231" spans="1:7" s="264" customFormat="1" ht="15" x14ac:dyDescent="0.25">
      <c r="A231" s="253">
        <v>208</v>
      </c>
      <c r="B231" s="263" t="s">
        <v>2357</v>
      </c>
      <c r="C231" s="261" t="s">
        <v>2358</v>
      </c>
      <c r="D231" s="261" t="s">
        <v>186</v>
      </c>
      <c r="E231" s="120">
        <v>65</v>
      </c>
      <c r="F231" s="254" t="str">
        <f>IF(E231&lt;30,"kém",IF(E231&lt;50,"yếu",IF(E231&lt;70,"TB",IF(E231&lt;80,"Khá",IF(E231&lt;90,"Tốt","Xuất sắc")))))</f>
        <v>TB</v>
      </c>
      <c r="G231" s="259"/>
    </row>
    <row r="232" spans="1:7" s="264" customFormat="1" ht="15" x14ac:dyDescent="0.25">
      <c r="A232" s="253">
        <v>209</v>
      </c>
      <c r="B232" s="263" t="s">
        <v>2359</v>
      </c>
      <c r="C232" s="263" t="s">
        <v>344</v>
      </c>
      <c r="D232" s="263" t="s">
        <v>67</v>
      </c>
      <c r="E232" s="120">
        <v>80</v>
      </c>
      <c r="F232" s="254" t="str">
        <f>IF(E232&lt;30,"kém",IF(E232&lt;50,"yếu",IF(E232&lt;70,"TB",IF(E232&lt;80,"Khá",IF(E232&lt;90,"Tốt","Xuất sắc")))))</f>
        <v>Tốt</v>
      </c>
      <c r="G232" s="259"/>
    </row>
    <row r="233" spans="1:7" s="264" customFormat="1" ht="15" x14ac:dyDescent="0.25">
      <c r="A233" s="253">
        <v>210</v>
      </c>
      <c r="B233" s="263" t="s">
        <v>2360</v>
      </c>
      <c r="C233" s="263" t="s">
        <v>122</v>
      </c>
      <c r="D233" s="263" t="s">
        <v>6</v>
      </c>
      <c r="E233" s="120">
        <v>98</v>
      </c>
      <c r="F233" s="254" t="str">
        <f>IF(E233&lt;30,"kém",IF(E233&lt;50,"yếu",IF(E233&lt;70,"TB",IF(E233&lt;80,"Khá",IF(E233&lt;90,"Tốt","Xuất sắc")))))</f>
        <v>Xuất sắc</v>
      </c>
      <c r="G233" s="259"/>
    </row>
    <row r="234" spans="1:7" s="264" customFormat="1" ht="15" x14ac:dyDescent="0.25">
      <c r="A234" s="253">
        <v>211</v>
      </c>
      <c r="B234" s="263" t="s">
        <v>2361</v>
      </c>
      <c r="C234" s="263" t="s">
        <v>304</v>
      </c>
      <c r="D234" s="263" t="s">
        <v>13</v>
      </c>
      <c r="E234" s="120">
        <v>79</v>
      </c>
      <c r="F234" s="254" t="str">
        <f>IF(E234&lt;30,"kém",IF(E234&lt;50,"yếu",IF(E234&lt;70,"TB",IF(E234&lt;80,"Khá",IF(E234&lt;90,"Tốt","Xuất sắc")))))</f>
        <v>Khá</v>
      </c>
      <c r="G234" s="259"/>
    </row>
    <row r="235" spans="1:7" s="264" customFormat="1" ht="15" x14ac:dyDescent="0.25">
      <c r="A235" s="253">
        <v>212</v>
      </c>
      <c r="B235" s="263" t="s">
        <v>2362</v>
      </c>
      <c r="C235" s="263" t="s">
        <v>62</v>
      </c>
      <c r="D235" s="263" t="s">
        <v>13</v>
      </c>
      <c r="E235" s="120">
        <v>87</v>
      </c>
      <c r="F235" s="254" t="str">
        <f>IF(E235&lt;30,"kém",IF(E235&lt;50,"yếu",IF(E235&lt;70,"TB",IF(E235&lt;80,"Khá",IF(E235&lt;90,"Tốt","Xuất sắc")))))</f>
        <v>Tốt</v>
      </c>
      <c r="G235" s="259"/>
    </row>
    <row r="236" spans="1:7" s="264" customFormat="1" ht="15" x14ac:dyDescent="0.25">
      <c r="A236" s="253">
        <v>213</v>
      </c>
      <c r="B236" s="263" t="s">
        <v>2363</v>
      </c>
      <c r="C236" s="261" t="s">
        <v>2364</v>
      </c>
      <c r="D236" s="261" t="s">
        <v>156</v>
      </c>
      <c r="E236" s="120">
        <v>86</v>
      </c>
      <c r="F236" s="254" t="str">
        <f>IF(E236&lt;30,"kém",IF(E236&lt;50,"yếu",IF(E236&lt;70,"TB",IF(E236&lt;80,"Khá",IF(E236&lt;90,"Tốt","Xuất sắc")))))</f>
        <v>Tốt</v>
      </c>
      <c r="G236" s="259"/>
    </row>
    <row r="237" spans="1:7" s="264" customFormat="1" ht="15" x14ac:dyDescent="0.25">
      <c r="A237" s="253">
        <v>214</v>
      </c>
      <c r="B237" s="263" t="s">
        <v>2365</v>
      </c>
      <c r="C237" s="263" t="s">
        <v>196</v>
      </c>
      <c r="D237" s="263" t="s">
        <v>72</v>
      </c>
      <c r="E237" s="120">
        <v>75</v>
      </c>
      <c r="F237" s="254" t="str">
        <f>IF(E237&lt;30,"kém",IF(E237&lt;50,"yếu",IF(E237&lt;70,"TB",IF(E237&lt;80,"Khá",IF(E237&lt;90,"Tốt","Xuất sắc")))))</f>
        <v>Khá</v>
      </c>
      <c r="G237" s="259"/>
    </row>
    <row r="238" spans="1:7" s="264" customFormat="1" ht="15" x14ac:dyDescent="0.25">
      <c r="B238" s="266"/>
      <c r="E238" s="266"/>
      <c r="F238" s="266"/>
    </row>
    <row r="239" spans="1:7" s="231" customFormat="1" ht="15" x14ac:dyDescent="0.25">
      <c r="A239" s="229" t="s">
        <v>2367</v>
      </c>
      <c r="B239" s="67"/>
      <c r="C239" s="67"/>
      <c r="D239" s="67"/>
      <c r="E239" s="67"/>
      <c r="F239" s="228"/>
      <c r="G239" s="67"/>
    </row>
    <row r="240" spans="1:7" x14ac:dyDescent="0.25">
      <c r="A240" s="268" t="s">
        <v>119</v>
      </c>
      <c r="B240" s="268" t="s">
        <v>33</v>
      </c>
      <c r="C240" s="269" t="s">
        <v>534</v>
      </c>
      <c r="D240" s="269"/>
      <c r="E240" s="268" t="s">
        <v>374</v>
      </c>
      <c r="F240" s="268" t="s">
        <v>4</v>
      </c>
      <c r="G240" s="268" t="s">
        <v>0</v>
      </c>
    </row>
    <row r="241" spans="1:8" x14ac:dyDescent="0.25">
      <c r="A241" s="253">
        <v>215</v>
      </c>
      <c r="B241" s="263" t="s">
        <v>2368</v>
      </c>
      <c r="C241" s="263" t="s">
        <v>105</v>
      </c>
      <c r="D241" s="263" t="s">
        <v>73</v>
      </c>
      <c r="E241" s="120">
        <v>89</v>
      </c>
      <c r="F241" s="254" t="str">
        <f t="shared" ref="F241:F268" si="0">IF(E241&lt;35,"kém",IF(E241&lt;50,"yếu",IF(E241&lt;65,"TB",IF(E241&lt;80,"Khá",IF(E241&lt;90,"Tốt","Xuất sắc")))))</f>
        <v>Tốt</v>
      </c>
      <c r="G241" s="259"/>
      <c r="H241" s="253"/>
    </row>
    <row r="242" spans="1:8" x14ac:dyDescent="0.25">
      <c r="A242" s="253">
        <v>216</v>
      </c>
      <c r="B242" s="263" t="s">
        <v>2369</v>
      </c>
      <c r="C242" s="263" t="s">
        <v>2370</v>
      </c>
      <c r="D242" s="263" t="s">
        <v>448</v>
      </c>
      <c r="E242" s="120">
        <v>92</v>
      </c>
      <c r="F242" s="254" t="str">
        <f t="shared" si="0"/>
        <v>Xuất sắc</v>
      </c>
      <c r="G242" s="259"/>
      <c r="H242" s="253"/>
    </row>
    <row r="243" spans="1:8" x14ac:dyDescent="0.25">
      <c r="A243" s="253">
        <v>217</v>
      </c>
      <c r="B243" s="263" t="s">
        <v>2371</v>
      </c>
      <c r="C243" s="263" t="s">
        <v>63</v>
      </c>
      <c r="D243" s="263" t="s">
        <v>1638</v>
      </c>
      <c r="E243" s="120">
        <v>87</v>
      </c>
      <c r="F243" s="254" t="str">
        <f t="shared" si="0"/>
        <v>Tốt</v>
      </c>
      <c r="G243" s="259"/>
      <c r="H243" s="253"/>
    </row>
    <row r="244" spans="1:8" x14ac:dyDescent="0.25">
      <c r="A244" s="253">
        <v>218</v>
      </c>
      <c r="B244" s="263" t="s">
        <v>2372</v>
      </c>
      <c r="C244" s="263" t="s">
        <v>19</v>
      </c>
      <c r="D244" s="263" t="s">
        <v>161</v>
      </c>
      <c r="E244" s="120">
        <v>87</v>
      </c>
      <c r="F244" s="254" t="str">
        <f t="shared" si="0"/>
        <v>Tốt</v>
      </c>
      <c r="G244" s="259"/>
      <c r="H244" s="253"/>
    </row>
    <row r="245" spans="1:8" x14ac:dyDescent="0.25">
      <c r="A245" s="253">
        <v>219</v>
      </c>
      <c r="B245" s="263" t="s">
        <v>2373</v>
      </c>
      <c r="C245" s="263" t="s">
        <v>19</v>
      </c>
      <c r="D245" s="263" t="s">
        <v>28</v>
      </c>
      <c r="E245" s="120">
        <v>90</v>
      </c>
      <c r="F245" s="254" t="str">
        <f t="shared" si="0"/>
        <v>Xuất sắc</v>
      </c>
      <c r="G245" s="259"/>
      <c r="H245" s="253"/>
    </row>
    <row r="246" spans="1:8" x14ac:dyDescent="0.25">
      <c r="A246" s="253">
        <v>220</v>
      </c>
      <c r="B246" s="263" t="s">
        <v>2374</v>
      </c>
      <c r="C246" s="263" t="s">
        <v>183</v>
      </c>
      <c r="D246" s="263" t="s">
        <v>176</v>
      </c>
      <c r="E246" s="120">
        <v>84</v>
      </c>
      <c r="F246" s="254" t="str">
        <f t="shared" si="0"/>
        <v>Tốt</v>
      </c>
      <c r="G246" s="259"/>
      <c r="H246" s="253"/>
    </row>
    <row r="247" spans="1:8" x14ac:dyDescent="0.25">
      <c r="A247" s="253">
        <v>221</v>
      </c>
      <c r="B247" s="263" t="s">
        <v>2375</v>
      </c>
      <c r="C247" s="263" t="s">
        <v>52</v>
      </c>
      <c r="D247" s="263" t="s">
        <v>59</v>
      </c>
      <c r="E247" s="120">
        <v>85</v>
      </c>
      <c r="F247" s="254" t="str">
        <f t="shared" si="0"/>
        <v>Tốt</v>
      </c>
      <c r="G247" s="259"/>
      <c r="H247" s="253"/>
    </row>
    <row r="248" spans="1:8" x14ac:dyDescent="0.25">
      <c r="A248" s="253">
        <v>222</v>
      </c>
      <c r="B248" s="263" t="s">
        <v>2376</v>
      </c>
      <c r="C248" s="263" t="s">
        <v>2377</v>
      </c>
      <c r="D248" s="263" t="s">
        <v>111</v>
      </c>
      <c r="E248" s="120">
        <v>74</v>
      </c>
      <c r="F248" s="254" t="str">
        <f t="shared" si="0"/>
        <v>Khá</v>
      </c>
      <c r="G248" s="259"/>
      <c r="H248" s="253"/>
    </row>
    <row r="249" spans="1:8" x14ac:dyDescent="0.25">
      <c r="A249" s="253">
        <v>223</v>
      </c>
      <c r="B249" s="263" t="s">
        <v>2378</v>
      </c>
      <c r="C249" s="263" t="s">
        <v>2379</v>
      </c>
      <c r="D249" s="263" t="s">
        <v>111</v>
      </c>
      <c r="E249" s="120">
        <v>85</v>
      </c>
      <c r="F249" s="254" t="str">
        <f t="shared" si="0"/>
        <v>Tốt</v>
      </c>
      <c r="G249" s="259"/>
      <c r="H249" s="253"/>
    </row>
    <row r="250" spans="1:8" x14ac:dyDescent="0.25">
      <c r="A250" s="253">
        <v>224</v>
      </c>
      <c r="B250" s="263" t="s">
        <v>2380</v>
      </c>
      <c r="C250" s="263" t="s">
        <v>80</v>
      </c>
      <c r="D250" s="263" t="s">
        <v>9</v>
      </c>
      <c r="E250" s="120">
        <v>83</v>
      </c>
      <c r="F250" s="254" t="str">
        <f t="shared" si="0"/>
        <v>Tốt</v>
      </c>
      <c r="G250" s="259"/>
      <c r="H250" s="253"/>
    </row>
    <row r="251" spans="1:8" x14ac:dyDescent="0.25">
      <c r="A251" s="253">
        <v>225</v>
      </c>
      <c r="B251" s="263" t="s">
        <v>2381</v>
      </c>
      <c r="C251" s="263" t="s">
        <v>14</v>
      </c>
      <c r="D251" s="263" t="s">
        <v>2382</v>
      </c>
      <c r="E251" s="120">
        <v>90</v>
      </c>
      <c r="F251" s="254" t="str">
        <f t="shared" si="0"/>
        <v>Xuất sắc</v>
      </c>
      <c r="G251" s="259"/>
      <c r="H251" s="253"/>
    </row>
    <row r="252" spans="1:8" x14ac:dyDescent="0.25">
      <c r="A252" s="253">
        <v>226</v>
      </c>
      <c r="B252" s="263" t="s">
        <v>2383</v>
      </c>
      <c r="C252" s="263" t="s">
        <v>569</v>
      </c>
      <c r="D252" s="263" t="s">
        <v>26</v>
      </c>
      <c r="E252" s="120">
        <v>70</v>
      </c>
      <c r="F252" s="254" t="str">
        <f t="shared" si="0"/>
        <v>Khá</v>
      </c>
      <c r="G252" s="259"/>
      <c r="H252" s="253"/>
    </row>
    <row r="253" spans="1:8" x14ac:dyDescent="0.25">
      <c r="A253" s="253">
        <v>227</v>
      </c>
      <c r="B253" s="263" t="s">
        <v>2384</v>
      </c>
      <c r="C253" s="263" t="s">
        <v>198</v>
      </c>
      <c r="D253" s="263" t="s">
        <v>167</v>
      </c>
      <c r="E253" s="120">
        <v>80</v>
      </c>
      <c r="F253" s="254" t="str">
        <f t="shared" si="0"/>
        <v>Tốt</v>
      </c>
      <c r="G253" s="259"/>
      <c r="H253" s="253"/>
    </row>
    <row r="254" spans="1:8" x14ac:dyDescent="0.25">
      <c r="A254" s="253">
        <v>228</v>
      </c>
      <c r="B254" s="263" t="s">
        <v>2385</v>
      </c>
      <c r="C254" s="263" t="s">
        <v>2386</v>
      </c>
      <c r="D254" s="263" t="s">
        <v>178</v>
      </c>
      <c r="E254" s="120">
        <v>89</v>
      </c>
      <c r="F254" s="254" t="str">
        <f t="shared" si="0"/>
        <v>Tốt</v>
      </c>
      <c r="G254" s="259"/>
      <c r="H254" s="253"/>
    </row>
    <row r="255" spans="1:8" x14ac:dyDescent="0.25">
      <c r="A255" s="253">
        <v>229</v>
      </c>
      <c r="B255" s="263" t="s">
        <v>2387</v>
      </c>
      <c r="C255" s="263" t="s">
        <v>263</v>
      </c>
      <c r="D255" s="263" t="s">
        <v>168</v>
      </c>
      <c r="E255" s="120">
        <v>83</v>
      </c>
      <c r="F255" s="254" t="str">
        <f t="shared" si="0"/>
        <v>Tốt</v>
      </c>
      <c r="G255" s="259"/>
      <c r="H255" s="253"/>
    </row>
    <row r="256" spans="1:8" x14ac:dyDescent="0.25">
      <c r="A256" s="253">
        <v>230</v>
      </c>
      <c r="B256" s="263" t="s">
        <v>2388</v>
      </c>
      <c r="C256" s="263" t="s">
        <v>2389</v>
      </c>
      <c r="D256" s="263" t="s">
        <v>267</v>
      </c>
      <c r="E256" s="120">
        <v>88</v>
      </c>
      <c r="F256" s="254" t="str">
        <f t="shared" si="0"/>
        <v>Tốt</v>
      </c>
      <c r="G256" s="259"/>
      <c r="H256" s="253"/>
    </row>
    <row r="257" spans="1:8" x14ac:dyDescent="0.25">
      <c r="A257" s="253">
        <v>231</v>
      </c>
      <c r="B257" s="263" t="s">
        <v>2390</v>
      </c>
      <c r="C257" s="263" t="s">
        <v>527</v>
      </c>
      <c r="D257" s="263" t="s">
        <v>10</v>
      </c>
      <c r="E257" s="120">
        <v>70</v>
      </c>
      <c r="F257" s="254" t="str">
        <f t="shared" si="0"/>
        <v>Khá</v>
      </c>
      <c r="G257" s="259"/>
      <c r="H257" s="253"/>
    </row>
    <row r="258" spans="1:8" x14ac:dyDescent="0.25">
      <c r="A258" s="253">
        <v>232</v>
      </c>
      <c r="B258" s="263" t="s">
        <v>2391</v>
      </c>
      <c r="C258" s="263" t="s">
        <v>2392</v>
      </c>
      <c r="D258" s="263" t="s">
        <v>65</v>
      </c>
      <c r="E258" s="120">
        <v>97</v>
      </c>
      <c r="F258" s="254" t="str">
        <f t="shared" si="0"/>
        <v>Xuất sắc</v>
      </c>
      <c r="G258" s="259"/>
      <c r="H258" s="253"/>
    </row>
    <row r="259" spans="1:8" x14ac:dyDescent="0.25">
      <c r="A259" s="253">
        <v>233</v>
      </c>
      <c r="B259" s="263" t="s">
        <v>2393</v>
      </c>
      <c r="C259" s="263" t="s">
        <v>263</v>
      </c>
      <c r="D259" s="263" t="s">
        <v>66</v>
      </c>
      <c r="E259" s="120">
        <v>83</v>
      </c>
      <c r="F259" s="254" t="str">
        <f t="shared" si="0"/>
        <v>Tốt</v>
      </c>
      <c r="G259" s="259"/>
      <c r="H259" s="253"/>
    </row>
    <row r="260" spans="1:8" x14ac:dyDescent="0.25">
      <c r="A260" s="253">
        <v>234</v>
      </c>
      <c r="B260" s="263" t="s">
        <v>2394</v>
      </c>
      <c r="C260" s="263" t="s">
        <v>19</v>
      </c>
      <c r="D260" s="263" t="s">
        <v>67</v>
      </c>
      <c r="E260" s="120">
        <v>68</v>
      </c>
      <c r="F260" s="254" t="str">
        <f t="shared" si="0"/>
        <v>Khá</v>
      </c>
      <c r="G260" s="259"/>
      <c r="H260" s="253"/>
    </row>
    <row r="261" spans="1:8" x14ac:dyDescent="0.25">
      <c r="A261" s="253">
        <v>235</v>
      </c>
      <c r="B261" s="263" t="s">
        <v>2395</v>
      </c>
      <c r="C261" s="263" t="s">
        <v>19</v>
      </c>
      <c r="D261" s="263" t="s">
        <v>2396</v>
      </c>
      <c r="E261" s="120">
        <v>81</v>
      </c>
      <c r="F261" s="254" t="str">
        <f t="shared" si="0"/>
        <v>Tốt</v>
      </c>
      <c r="G261" s="259"/>
      <c r="H261" s="253"/>
    </row>
    <row r="262" spans="1:8" x14ac:dyDescent="0.25">
      <c r="A262" s="253">
        <v>236</v>
      </c>
      <c r="B262" s="263" t="s">
        <v>2397</v>
      </c>
      <c r="C262" s="263" t="s">
        <v>2398</v>
      </c>
      <c r="D262" s="263" t="s">
        <v>2399</v>
      </c>
      <c r="E262" s="120">
        <v>70</v>
      </c>
      <c r="F262" s="254" t="str">
        <f t="shared" si="0"/>
        <v>Khá</v>
      </c>
      <c r="G262" s="259"/>
      <c r="H262" s="253"/>
    </row>
    <row r="263" spans="1:8" x14ac:dyDescent="0.25">
      <c r="A263" s="253">
        <v>237</v>
      </c>
      <c r="B263" s="263" t="s">
        <v>2400</v>
      </c>
      <c r="C263" s="263" t="s">
        <v>476</v>
      </c>
      <c r="D263" s="263" t="s">
        <v>180</v>
      </c>
      <c r="E263" s="120">
        <v>93</v>
      </c>
      <c r="F263" s="254" t="str">
        <f t="shared" si="0"/>
        <v>Xuất sắc</v>
      </c>
      <c r="G263" s="259"/>
      <c r="H263" s="253"/>
    </row>
    <row r="264" spans="1:8" x14ac:dyDescent="0.25">
      <c r="A264" s="253">
        <v>238</v>
      </c>
      <c r="B264" s="263" t="s">
        <v>2401</v>
      </c>
      <c r="C264" s="263" t="s">
        <v>14</v>
      </c>
      <c r="D264" s="263" t="s">
        <v>24</v>
      </c>
      <c r="E264" s="120">
        <v>90</v>
      </c>
      <c r="F264" s="254" t="str">
        <f t="shared" si="0"/>
        <v>Xuất sắc</v>
      </c>
      <c r="G264" s="259"/>
      <c r="H264" s="253"/>
    </row>
    <row r="265" spans="1:8" x14ac:dyDescent="0.25">
      <c r="A265" s="253">
        <v>239</v>
      </c>
      <c r="B265" s="263" t="s">
        <v>2402</v>
      </c>
      <c r="C265" s="263" t="s">
        <v>2403</v>
      </c>
      <c r="D265" s="263" t="s">
        <v>2404</v>
      </c>
      <c r="E265" s="120">
        <v>80</v>
      </c>
      <c r="F265" s="254" t="str">
        <f t="shared" si="0"/>
        <v>Tốt</v>
      </c>
      <c r="G265" s="259"/>
      <c r="H265" s="253"/>
    </row>
    <row r="266" spans="1:8" x14ac:dyDescent="0.25">
      <c r="A266" s="253">
        <v>240</v>
      </c>
      <c r="B266" s="263" t="s">
        <v>2405</v>
      </c>
      <c r="C266" s="263" t="s">
        <v>165</v>
      </c>
      <c r="D266" s="263" t="s">
        <v>13</v>
      </c>
      <c r="E266" s="120">
        <v>74</v>
      </c>
      <c r="F266" s="254" t="str">
        <f t="shared" si="0"/>
        <v>Khá</v>
      </c>
      <c r="G266" s="259"/>
      <c r="H266" s="253"/>
    </row>
    <row r="267" spans="1:8" x14ac:dyDescent="0.25">
      <c r="A267" s="253">
        <v>241</v>
      </c>
      <c r="B267" s="263" t="s">
        <v>2406</v>
      </c>
      <c r="C267" s="263" t="s">
        <v>1326</v>
      </c>
      <c r="D267" s="263" t="s">
        <v>365</v>
      </c>
      <c r="E267" s="120">
        <v>50</v>
      </c>
      <c r="F267" s="254" t="str">
        <f t="shared" si="0"/>
        <v>TB</v>
      </c>
      <c r="G267" s="259" t="s">
        <v>2407</v>
      </c>
      <c r="H267" s="253"/>
    </row>
    <row r="268" spans="1:8" x14ac:dyDescent="0.25">
      <c r="A268" s="253">
        <v>242</v>
      </c>
      <c r="B268" s="263" t="s">
        <v>2408</v>
      </c>
      <c r="C268" s="263" t="s">
        <v>841</v>
      </c>
      <c r="D268" s="263" t="s">
        <v>181</v>
      </c>
      <c r="E268" s="120">
        <v>90</v>
      </c>
      <c r="F268" s="254" t="str">
        <f t="shared" si="0"/>
        <v>Xuất sắc</v>
      </c>
      <c r="G268" s="259"/>
      <c r="H268" s="253"/>
    </row>
    <row r="271" spans="1:8" x14ac:dyDescent="0.25">
      <c r="B271" s="11" t="s">
        <v>368</v>
      </c>
      <c r="C271" s="11" t="s">
        <v>2409</v>
      </c>
      <c r="D271" s="2"/>
      <c r="E271" s="57"/>
      <c r="F271" s="2"/>
    </row>
    <row r="272" spans="1:8" x14ac:dyDescent="0.25">
      <c r="B272" s="11" t="s">
        <v>382</v>
      </c>
      <c r="C272" s="2"/>
      <c r="D272" s="2"/>
      <c r="E272" s="10" t="s">
        <v>370</v>
      </c>
      <c r="F272" s="2"/>
    </row>
    <row r="273" spans="2:6" x14ac:dyDescent="0.25">
      <c r="B273" s="11" t="s">
        <v>79</v>
      </c>
      <c r="C273" s="12">
        <v>49</v>
      </c>
      <c r="D273" s="2"/>
      <c r="E273" s="10"/>
      <c r="F273" s="2"/>
    </row>
    <row r="274" spans="2:6" x14ac:dyDescent="0.25">
      <c r="B274" s="11" t="s">
        <v>32</v>
      </c>
      <c r="C274" s="12">
        <v>75</v>
      </c>
      <c r="D274" s="2"/>
      <c r="E274" s="10"/>
      <c r="F274" s="2"/>
    </row>
    <row r="275" spans="2:6" x14ac:dyDescent="0.25">
      <c r="B275" s="11" t="s">
        <v>74</v>
      </c>
      <c r="C275" s="12">
        <v>67</v>
      </c>
      <c r="D275" s="2"/>
      <c r="E275" s="10"/>
      <c r="F275" s="2"/>
    </row>
    <row r="276" spans="2:6" x14ac:dyDescent="0.25">
      <c r="B276" s="11" t="s">
        <v>107</v>
      </c>
      <c r="C276" s="12">
        <v>41</v>
      </c>
      <c r="D276" s="2"/>
      <c r="E276" s="10"/>
      <c r="F276" s="2"/>
    </row>
    <row r="277" spans="2:6" x14ac:dyDescent="0.25">
      <c r="B277" s="11" t="s">
        <v>103</v>
      </c>
      <c r="C277" s="12">
        <v>0</v>
      </c>
      <c r="D277" s="2"/>
      <c r="E277" s="78"/>
      <c r="F277" s="2"/>
    </row>
    <row r="278" spans="2:6" x14ac:dyDescent="0.25">
      <c r="B278" s="11" t="s">
        <v>369</v>
      </c>
      <c r="C278" s="12">
        <v>8</v>
      </c>
      <c r="D278" s="2"/>
      <c r="E278" s="10" t="s">
        <v>371</v>
      </c>
      <c r="F278" s="2"/>
    </row>
    <row r="279" spans="2:6" x14ac:dyDescent="0.25">
      <c r="B279" s="11" t="s">
        <v>375</v>
      </c>
      <c r="C279" s="12">
        <v>2</v>
      </c>
      <c r="D279" s="2"/>
      <c r="E279" s="10"/>
      <c r="F279" s="2"/>
    </row>
  </sheetData>
  <mergeCells count="13">
    <mergeCell ref="C185:D185"/>
    <mergeCell ref="C240:D240"/>
    <mergeCell ref="D1:F1"/>
    <mergeCell ref="D2:F2"/>
    <mergeCell ref="A6:E6"/>
    <mergeCell ref="A1:C1"/>
    <mergeCell ref="A2:C2"/>
    <mergeCell ref="A5:E5"/>
    <mergeCell ref="A7:E7"/>
    <mergeCell ref="C11:D11"/>
    <mergeCell ref="C72:D72"/>
    <mergeCell ref="C106:D106"/>
    <mergeCell ref="C128:D12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topLeftCell="A190" workbookViewId="0">
      <selection activeCell="B202" sqref="B202:F210"/>
    </sheetView>
  </sheetViews>
  <sheetFormatPr defaultRowHeight="15.75" x14ac:dyDescent="0.25"/>
  <cols>
    <col min="1" max="1" width="4.5" customWidth="1"/>
    <col min="2" max="2" width="19" customWidth="1"/>
    <col min="3" max="3" width="20.25" customWidth="1"/>
    <col min="4" max="4" width="14.25" customWidth="1"/>
    <col min="5" max="5" width="13" customWidth="1"/>
    <col min="6" max="6" width="9" style="33"/>
    <col min="7" max="7" width="11.125" customWidth="1"/>
  </cols>
  <sheetData>
    <row r="1" spans="1:7" s="19" customFormat="1" x14ac:dyDescent="0.25">
      <c r="A1" s="83" t="s">
        <v>1</v>
      </c>
      <c r="B1" s="83"/>
      <c r="C1" s="83"/>
      <c r="D1" s="87" t="s">
        <v>2</v>
      </c>
      <c r="E1" s="87"/>
      <c r="F1" s="78"/>
    </row>
    <row r="2" spans="1:7" s="19" customFormat="1" x14ac:dyDescent="0.25">
      <c r="A2" s="87" t="s">
        <v>3</v>
      </c>
      <c r="B2" s="87"/>
      <c r="C2" s="87"/>
      <c r="D2" s="87" t="s">
        <v>437</v>
      </c>
      <c r="E2" s="87"/>
      <c r="F2" s="78"/>
    </row>
    <row r="3" spans="1:7" s="19" customFormat="1" x14ac:dyDescent="0.25">
      <c r="A3" s="29"/>
      <c r="B3" s="29"/>
      <c r="C3" s="29"/>
      <c r="D3" s="7"/>
      <c r="E3" s="28"/>
      <c r="F3" s="78"/>
    </row>
    <row r="4" spans="1:7" s="19" customFormat="1" x14ac:dyDescent="0.25">
      <c r="B4" s="28" t="s">
        <v>372</v>
      </c>
      <c r="E4" s="28"/>
      <c r="F4" s="78"/>
    </row>
    <row r="5" spans="1:7" s="19" customFormat="1" x14ac:dyDescent="0.25">
      <c r="A5" s="88" t="s">
        <v>2042</v>
      </c>
      <c r="B5" s="88"/>
      <c r="C5" s="88"/>
      <c r="D5" s="88"/>
      <c r="E5" s="88"/>
      <c r="F5" s="78"/>
    </row>
    <row r="6" spans="1:7" s="19" customFormat="1" x14ac:dyDescent="0.25">
      <c r="A6" s="88" t="s">
        <v>438</v>
      </c>
      <c r="B6" s="88"/>
      <c r="C6" s="88"/>
      <c r="D6" s="88"/>
      <c r="E6" s="88"/>
      <c r="F6" s="78"/>
    </row>
    <row r="7" spans="1:7" s="19" customFormat="1" x14ac:dyDescent="0.25">
      <c r="A7" s="89" t="s">
        <v>373</v>
      </c>
      <c r="B7" s="89"/>
      <c r="C7" s="89"/>
      <c r="D7" s="89"/>
      <c r="E7" s="89"/>
      <c r="F7" s="78"/>
    </row>
    <row r="8" spans="1:7" ht="18.75" x14ac:dyDescent="0.3">
      <c r="A8" s="315" t="s">
        <v>2686</v>
      </c>
      <c r="B8" s="315"/>
      <c r="C8" s="315"/>
      <c r="D8" s="315"/>
      <c r="E8" s="315"/>
      <c r="F8" s="315"/>
      <c r="G8" s="315"/>
    </row>
    <row r="9" spans="1:7" ht="28.5" x14ac:dyDescent="0.25">
      <c r="A9" s="271" t="s">
        <v>119</v>
      </c>
      <c r="B9" s="271" t="s">
        <v>484</v>
      </c>
      <c r="C9" s="324" t="s">
        <v>2410</v>
      </c>
      <c r="D9" s="325"/>
      <c r="E9" s="272" t="s">
        <v>507</v>
      </c>
      <c r="F9" s="274" t="s">
        <v>4</v>
      </c>
      <c r="G9" s="273" t="s">
        <v>0</v>
      </c>
    </row>
    <row r="10" spans="1:7" x14ac:dyDescent="0.25">
      <c r="A10" s="275">
        <v>1</v>
      </c>
      <c r="B10" s="98" t="s">
        <v>2412</v>
      </c>
      <c r="C10" s="223" t="s">
        <v>1549</v>
      </c>
      <c r="D10" s="98" t="s">
        <v>36</v>
      </c>
      <c r="E10" s="276">
        <v>64</v>
      </c>
      <c r="F10" s="276" t="str">
        <f>IF(E10&gt;=90,"Xuất sắc",IF(AND(E10&lt;90,E10&gt;=80),"Tốt",IF(AND(E10&lt;80,E10&gt;=65),"Khá",IF(AND(E10&lt;65,E10&gt;=50),"Trung bình",IF(AND(E10&lt;50,E10&gt;=35),"Yếu","Kém")))))</f>
        <v>Trung bình</v>
      </c>
      <c r="G10" s="277" t="s">
        <v>75</v>
      </c>
    </row>
    <row r="11" spans="1:7" x14ac:dyDescent="0.25">
      <c r="A11" s="278">
        <v>2</v>
      </c>
      <c r="B11" s="223" t="s">
        <v>2413</v>
      </c>
      <c r="C11" s="223" t="s">
        <v>95</v>
      </c>
      <c r="D11" s="223" t="s">
        <v>36</v>
      </c>
      <c r="E11" s="276">
        <v>89</v>
      </c>
      <c r="F11" s="276" t="str">
        <f t="shared" ref="F11:F53" si="0">IF(E11&gt;=90,"Xuất sắc",IF(AND(E11&lt;90,E11&gt;=80),"Tốt",IF(AND(E11&lt;80,E11&gt;=65),"Khá",IF(AND(E11&lt;65,E11&gt;=50),"Trung bình",IF(AND(E11&lt;50,E11&gt;=35),"Yếu","Kém")))))</f>
        <v>Tốt</v>
      </c>
      <c r="G11" s="277" t="s">
        <v>485</v>
      </c>
    </row>
    <row r="12" spans="1:7" x14ac:dyDescent="0.25">
      <c r="A12" s="278">
        <v>3</v>
      </c>
      <c r="B12" s="223" t="s">
        <v>2414</v>
      </c>
      <c r="C12" s="223" t="s">
        <v>14</v>
      </c>
      <c r="D12" s="223" t="s">
        <v>36</v>
      </c>
      <c r="E12" s="276">
        <v>97</v>
      </c>
      <c r="F12" s="276" t="str">
        <f t="shared" si="0"/>
        <v>Xuất sắc</v>
      </c>
      <c r="G12" s="277"/>
    </row>
    <row r="13" spans="1:7" x14ac:dyDescent="0.25">
      <c r="A13" s="275">
        <v>4</v>
      </c>
      <c r="B13" s="223" t="s">
        <v>2415</v>
      </c>
      <c r="C13" s="223" t="s">
        <v>2416</v>
      </c>
      <c r="D13" s="223" t="s">
        <v>36</v>
      </c>
      <c r="E13" s="276">
        <v>82</v>
      </c>
      <c r="F13" s="276" t="str">
        <f t="shared" si="0"/>
        <v>Tốt</v>
      </c>
      <c r="G13" s="277"/>
    </row>
    <row r="14" spans="1:7" x14ac:dyDescent="0.25">
      <c r="A14" s="278">
        <v>5</v>
      </c>
      <c r="B14" s="223" t="s">
        <v>2417</v>
      </c>
      <c r="C14" s="223" t="s">
        <v>2418</v>
      </c>
      <c r="D14" s="223" t="s">
        <v>2419</v>
      </c>
      <c r="E14" s="276">
        <v>69</v>
      </c>
      <c r="F14" s="276" t="str">
        <f t="shared" si="0"/>
        <v>Khá</v>
      </c>
      <c r="G14" s="277"/>
    </row>
    <row r="15" spans="1:7" x14ac:dyDescent="0.25">
      <c r="A15" s="278">
        <v>6</v>
      </c>
      <c r="B15" s="223" t="s">
        <v>2420</v>
      </c>
      <c r="C15" s="223" t="s">
        <v>2421</v>
      </c>
      <c r="D15" s="223" t="s">
        <v>275</v>
      </c>
      <c r="E15" s="276">
        <v>84</v>
      </c>
      <c r="F15" s="276" t="str">
        <f t="shared" si="0"/>
        <v>Tốt</v>
      </c>
      <c r="G15" s="277"/>
    </row>
    <row r="16" spans="1:7" x14ac:dyDescent="0.25">
      <c r="A16" s="275">
        <v>7</v>
      </c>
      <c r="B16" s="223" t="s">
        <v>2422</v>
      </c>
      <c r="C16" s="223" t="s">
        <v>492</v>
      </c>
      <c r="D16" s="223" t="s">
        <v>275</v>
      </c>
      <c r="E16" s="276">
        <v>60</v>
      </c>
      <c r="F16" s="276" t="str">
        <f t="shared" si="0"/>
        <v>Trung bình</v>
      </c>
      <c r="G16" s="277" t="s">
        <v>75</v>
      </c>
    </row>
    <row r="17" spans="1:7" x14ac:dyDescent="0.25">
      <c r="A17" s="278">
        <v>8</v>
      </c>
      <c r="B17" s="223" t="s">
        <v>2423</v>
      </c>
      <c r="C17" s="223" t="s">
        <v>2424</v>
      </c>
      <c r="D17" s="223" t="s">
        <v>2425</v>
      </c>
      <c r="E17" s="276">
        <v>96</v>
      </c>
      <c r="F17" s="276" t="str">
        <f t="shared" si="0"/>
        <v>Xuất sắc</v>
      </c>
      <c r="G17" s="277"/>
    </row>
    <row r="18" spans="1:7" x14ac:dyDescent="0.25">
      <c r="A18" s="278">
        <v>9</v>
      </c>
      <c r="B18" s="259" t="s">
        <v>2426</v>
      </c>
      <c r="C18" s="259" t="s">
        <v>2427</v>
      </c>
      <c r="D18" s="259" t="s">
        <v>43</v>
      </c>
      <c r="E18" s="279">
        <v>70</v>
      </c>
      <c r="F18" s="279" t="str">
        <f t="shared" si="0"/>
        <v>Khá</v>
      </c>
      <c r="G18" s="280"/>
    </row>
    <row r="19" spans="1:7" x14ac:dyDescent="0.25">
      <c r="A19" s="275">
        <v>10</v>
      </c>
      <c r="B19" s="259" t="s">
        <v>2428</v>
      </c>
      <c r="C19" s="259" t="s">
        <v>2429</v>
      </c>
      <c r="D19" s="259" t="s">
        <v>149</v>
      </c>
      <c r="E19" s="279">
        <v>92</v>
      </c>
      <c r="F19" s="279" t="str">
        <f t="shared" si="0"/>
        <v>Xuất sắc</v>
      </c>
      <c r="G19" s="280"/>
    </row>
    <row r="20" spans="1:7" x14ac:dyDescent="0.25">
      <c r="A20" s="278">
        <v>11</v>
      </c>
      <c r="B20" s="259" t="s">
        <v>2430</v>
      </c>
      <c r="C20" s="259" t="s">
        <v>2431</v>
      </c>
      <c r="D20" s="259" t="s">
        <v>15</v>
      </c>
      <c r="E20" s="279">
        <v>88</v>
      </c>
      <c r="F20" s="279" t="str">
        <f t="shared" si="0"/>
        <v>Tốt</v>
      </c>
      <c r="G20" s="280"/>
    </row>
    <row r="21" spans="1:7" x14ac:dyDescent="0.25">
      <c r="A21" s="278">
        <v>12</v>
      </c>
      <c r="B21" s="259" t="s">
        <v>2432</v>
      </c>
      <c r="C21" s="259" t="s">
        <v>1036</v>
      </c>
      <c r="D21" s="259" t="s">
        <v>15</v>
      </c>
      <c r="E21" s="279">
        <v>88</v>
      </c>
      <c r="F21" s="279" t="str">
        <f t="shared" si="0"/>
        <v>Tốt</v>
      </c>
      <c r="G21" s="280"/>
    </row>
    <row r="22" spans="1:7" x14ac:dyDescent="0.25">
      <c r="A22" s="275">
        <v>13</v>
      </c>
      <c r="B22" s="259" t="s">
        <v>2433</v>
      </c>
      <c r="C22" s="259" t="s">
        <v>63</v>
      </c>
      <c r="D22" s="259" t="s">
        <v>45</v>
      </c>
      <c r="E22" s="279">
        <v>80</v>
      </c>
      <c r="F22" s="279" t="str">
        <f t="shared" si="0"/>
        <v>Tốt</v>
      </c>
      <c r="G22" s="280"/>
    </row>
    <row r="23" spans="1:7" x14ac:dyDescent="0.25">
      <c r="A23" s="278">
        <v>14</v>
      </c>
      <c r="B23" s="223" t="s">
        <v>2434</v>
      </c>
      <c r="C23" s="223" t="s">
        <v>405</v>
      </c>
      <c r="D23" s="223" t="s">
        <v>49</v>
      </c>
      <c r="E23" s="276">
        <v>77</v>
      </c>
      <c r="F23" s="276" t="str">
        <f t="shared" si="0"/>
        <v>Khá</v>
      </c>
      <c r="G23" s="277"/>
    </row>
    <row r="24" spans="1:7" x14ac:dyDescent="0.25">
      <c r="A24" s="278">
        <v>15</v>
      </c>
      <c r="B24" s="223" t="s">
        <v>2435</v>
      </c>
      <c r="C24" s="223" t="s">
        <v>163</v>
      </c>
      <c r="D24" s="223" t="s">
        <v>541</v>
      </c>
      <c r="E24" s="276">
        <v>88</v>
      </c>
      <c r="F24" s="276" t="str">
        <f t="shared" si="0"/>
        <v>Tốt</v>
      </c>
      <c r="G24" s="277"/>
    </row>
    <row r="25" spans="1:7" x14ac:dyDescent="0.25">
      <c r="A25" s="275">
        <v>16</v>
      </c>
      <c r="B25" s="259" t="s">
        <v>2436</v>
      </c>
      <c r="C25" s="259" t="s">
        <v>255</v>
      </c>
      <c r="D25" s="259" t="s">
        <v>83</v>
      </c>
      <c r="E25" s="279">
        <v>71</v>
      </c>
      <c r="F25" s="279" t="str">
        <f t="shared" si="0"/>
        <v>Khá</v>
      </c>
      <c r="G25" s="280"/>
    </row>
    <row r="26" spans="1:7" x14ac:dyDescent="0.25">
      <c r="A26" s="278">
        <v>17</v>
      </c>
      <c r="B26" s="223" t="s">
        <v>2437</v>
      </c>
      <c r="C26" s="223" t="s">
        <v>138</v>
      </c>
      <c r="D26" s="223" t="s">
        <v>21</v>
      </c>
      <c r="E26" s="276">
        <v>94</v>
      </c>
      <c r="F26" s="276" t="str">
        <f t="shared" si="0"/>
        <v>Xuất sắc</v>
      </c>
      <c r="G26" s="277"/>
    </row>
    <row r="27" spans="1:7" x14ac:dyDescent="0.25">
      <c r="A27" s="278">
        <v>18</v>
      </c>
      <c r="B27" s="223" t="s">
        <v>2438</v>
      </c>
      <c r="C27" s="223" t="s">
        <v>2439</v>
      </c>
      <c r="D27" s="223" t="s">
        <v>176</v>
      </c>
      <c r="E27" s="276">
        <v>94</v>
      </c>
      <c r="F27" s="276" t="str">
        <f t="shared" si="0"/>
        <v>Xuất sắc</v>
      </c>
      <c r="G27" s="277"/>
    </row>
    <row r="28" spans="1:7" x14ac:dyDescent="0.25">
      <c r="A28" s="275">
        <v>19</v>
      </c>
      <c r="B28" s="223" t="s">
        <v>2440</v>
      </c>
      <c r="C28" s="223" t="s">
        <v>390</v>
      </c>
      <c r="D28" s="223" t="s">
        <v>176</v>
      </c>
      <c r="E28" s="276">
        <v>76</v>
      </c>
      <c r="F28" s="276" t="str">
        <f t="shared" si="0"/>
        <v>Khá</v>
      </c>
      <c r="G28" s="277"/>
    </row>
    <row r="29" spans="1:7" x14ac:dyDescent="0.25">
      <c r="A29" s="278">
        <v>20</v>
      </c>
      <c r="B29" s="223" t="s">
        <v>2441</v>
      </c>
      <c r="C29" s="223" t="s">
        <v>263</v>
      </c>
      <c r="D29" s="223" t="s">
        <v>22</v>
      </c>
      <c r="E29" s="276">
        <v>79</v>
      </c>
      <c r="F29" s="276" t="str">
        <f t="shared" si="0"/>
        <v>Khá</v>
      </c>
      <c r="G29" s="277"/>
    </row>
    <row r="30" spans="1:7" x14ac:dyDescent="0.25">
      <c r="A30" s="278">
        <v>21</v>
      </c>
      <c r="B30" s="223" t="s">
        <v>2442</v>
      </c>
      <c r="C30" s="223" t="s">
        <v>52</v>
      </c>
      <c r="D30" s="223" t="s">
        <v>22</v>
      </c>
      <c r="E30" s="276">
        <v>75</v>
      </c>
      <c r="F30" s="276" t="str">
        <f t="shared" si="0"/>
        <v>Khá</v>
      </c>
      <c r="G30" s="277"/>
    </row>
    <row r="31" spans="1:7" x14ac:dyDescent="0.25">
      <c r="A31" s="275">
        <v>22</v>
      </c>
      <c r="B31" s="223" t="s">
        <v>2443</v>
      </c>
      <c r="C31" s="223" t="s">
        <v>2005</v>
      </c>
      <c r="D31" s="223" t="s">
        <v>391</v>
      </c>
      <c r="E31" s="276">
        <v>51</v>
      </c>
      <c r="F31" s="276" t="str">
        <f t="shared" si="0"/>
        <v>Trung bình</v>
      </c>
      <c r="G31" s="326" t="s">
        <v>2444</v>
      </c>
    </row>
    <row r="32" spans="1:7" x14ac:dyDescent="0.25">
      <c r="A32" s="278">
        <v>23</v>
      </c>
      <c r="B32" s="223" t="s">
        <v>2445</v>
      </c>
      <c r="C32" s="223" t="s">
        <v>112</v>
      </c>
      <c r="D32" s="223" t="s">
        <v>9</v>
      </c>
      <c r="E32" s="276">
        <v>75</v>
      </c>
      <c r="F32" s="276" t="str">
        <f t="shared" si="0"/>
        <v>Khá</v>
      </c>
      <c r="G32" s="277"/>
    </row>
    <row r="33" spans="1:7" x14ac:dyDescent="0.25">
      <c r="A33" s="278">
        <v>24</v>
      </c>
      <c r="B33" s="223" t="s">
        <v>2446</v>
      </c>
      <c r="C33" s="223" t="s">
        <v>179</v>
      </c>
      <c r="D33" s="223" t="s">
        <v>9</v>
      </c>
      <c r="E33" s="276">
        <v>79</v>
      </c>
      <c r="F33" s="276" t="str">
        <f t="shared" si="0"/>
        <v>Khá</v>
      </c>
      <c r="G33" s="277"/>
    </row>
    <row r="34" spans="1:7" x14ac:dyDescent="0.25">
      <c r="A34" s="275">
        <v>25</v>
      </c>
      <c r="B34" s="223" t="s">
        <v>2447</v>
      </c>
      <c r="C34" s="223" t="s">
        <v>2448</v>
      </c>
      <c r="D34" s="223" t="s">
        <v>9</v>
      </c>
      <c r="E34" s="276">
        <v>98</v>
      </c>
      <c r="F34" s="276" t="str">
        <f t="shared" si="0"/>
        <v>Xuất sắc</v>
      </c>
      <c r="G34" s="277" t="s">
        <v>2449</v>
      </c>
    </row>
    <row r="35" spans="1:7" x14ac:dyDescent="0.25">
      <c r="A35" s="278">
        <v>26</v>
      </c>
      <c r="B35" s="223" t="s">
        <v>2450</v>
      </c>
      <c r="C35" s="223" t="s">
        <v>19</v>
      </c>
      <c r="D35" s="223" t="s">
        <v>2382</v>
      </c>
      <c r="E35" s="276">
        <v>75</v>
      </c>
      <c r="F35" s="276" t="str">
        <f t="shared" si="0"/>
        <v>Khá</v>
      </c>
      <c r="G35" s="277"/>
    </row>
    <row r="36" spans="1:7" x14ac:dyDescent="0.25">
      <c r="A36" s="278">
        <v>27</v>
      </c>
      <c r="B36" s="259" t="s">
        <v>2451</v>
      </c>
      <c r="C36" s="259" t="s">
        <v>1683</v>
      </c>
      <c r="D36" s="259" t="s">
        <v>167</v>
      </c>
      <c r="E36" s="279">
        <v>65</v>
      </c>
      <c r="F36" s="279" t="str">
        <f t="shared" si="0"/>
        <v>Khá</v>
      </c>
      <c r="G36" s="280"/>
    </row>
    <row r="37" spans="1:7" x14ac:dyDescent="0.25">
      <c r="A37" s="275">
        <v>28</v>
      </c>
      <c r="B37" s="223" t="s">
        <v>2452</v>
      </c>
      <c r="C37" s="223" t="s">
        <v>2453</v>
      </c>
      <c r="D37" s="223" t="s">
        <v>167</v>
      </c>
      <c r="E37" s="276">
        <v>76</v>
      </c>
      <c r="F37" s="276" t="str">
        <f t="shared" si="0"/>
        <v>Khá</v>
      </c>
      <c r="G37" s="277"/>
    </row>
    <row r="38" spans="1:7" x14ac:dyDescent="0.25">
      <c r="A38" s="278">
        <v>29</v>
      </c>
      <c r="B38" s="223" t="s">
        <v>2454</v>
      </c>
      <c r="C38" s="223" t="s">
        <v>105</v>
      </c>
      <c r="D38" s="223" t="s">
        <v>10</v>
      </c>
      <c r="E38" s="276">
        <v>84</v>
      </c>
      <c r="F38" s="276" t="str">
        <f t="shared" si="0"/>
        <v>Tốt</v>
      </c>
      <c r="G38" s="277"/>
    </row>
    <row r="39" spans="1:7" x14ac:dyDescent="0.25">
      <c r="A39" s="278">
        <v>30</v>
      </c>
      <c r="B39" s="223" t="s">
        <v>2455</v>
      </c>
      <c r="C39" s="223" t="s">
        <v>19</v>
      </c>
      <c r="D39" s="223" t="s">
        <v>10</v>
      </c>
      <c r="E39" s="276">
        <v>64</v>
      </c>
      <c r="F39" s="276" t="str">
        <f t="shared" si="0"/>
        <v>Trung bình</v>
      </c>
      <c r="G39" s="277" t="s">
        <v>75</v>
      </c>
    </row>
    <row r="40" spans="1:7" x14ac:dyDescent="0.25">
      <c r="A40" s="275">
        <v>31</v>
      </c>
      <c r="B40" s="259" t="s">
        <v>2456</v>
      </c>
      <c r="C40" s="259" t="s">
        <v>343</v>
      </c>
      <c r="D40" s="259" t="s">
        <v>328</v>
      </c>
      <c r="E40" s="279">
        <v>70</v>
      </c>
      <c r="F40" s="279" t="str">
        <f t="shared" si="0"/>
        <v>Khá</v>
      </c>
      <c r="G40" s="280"/>
    </row>
    <row r="41" spans="1:7" x14ac:dyDescent="0.25">
      <c r="A41" s="278">
        <v>32</v>
      </c>
      <c r="B41" s="259" t="s">
        <v>2457</v>
      </c>
      <c r="C41" s="259" t="s">
        <v>210</v>
      </c>
      <c r="D41" s="259" t="s">
        <v>12</v>
      </c>
      <c r="E41" s="279">
        <v>85</v>
      </c>
      <c r="F41" s="279" t="str">
        <f t="shared" si="0"/>
        <v>Tốt</v>
      </c>
      <c r="G41" s="280"/>
    </row>
    <row r="42" spans="1:7" x14ac:dyDescent="0.25">
      <c r="A42" s="278">
        <v>33</v>
      </c>
      <c r="B42" s="259" t="s">
        <v>2458</v>
      </c>
      <c r="C42" s="259" t="s">
        <v>301</v>
      </c>
      <c r="D42" s="259" t="s">
        <v>65</v>
      </c>
      <c r="E42" s="279">
        <v>77</v>
      </c>
      <c r="F42" s="279" t="str">
        <f t="shared" si="0"/>
        <v>Khá</v>
      </c>
      <c r="G42" s="280"/>
    </row>
    <row r="43" spans="1:7" x14ac:dyDescent="0.25">
      <c r="A43" s="275">
        <v>34</v>
      </c>
      <c r="B43" s="259" t="s">
        <v>2459</v>
      </c>
      <c r="C43" s="259" t="s">
        <v>550</v>
      </c>
      <c r="D43" s="259" t="s">
        <v>2111</v>
      </c>
      <c r="E43" s="279">
        <v>79</v>
      </c>
      <c r="F43" s="279" t="str">
        <f t="shared" si="0"/>
        <v>Khá</v>
      </c>
      <c r="G43" s="280"/>
    </row>
    <row r="44" spans="1:7" x14ac:dyDescent="0.25">
      <c r="A44" s="278">
        <v>35</v>
      </c>
      <c r="B44" s="259" t="s">
        <v>2460</v>
      </c>
      <c r="C44" s="259" t="s">
        <v>183</v>
      </c>
      <c r="D44" s="259" t="s">
        <v>18</v>
      </c>
      <c r="E44" s="279">
        <v>64</v>
      </c>
      <c r="F44" s="279" t="str">
        <f t="shared" si="0"/>
        <v>Trung bình</v>
      </c>
      <c r="G44" s="277" t="s">
        <v>75</v>
      </c>
    </row>
    <row r="45" spans="1:7" x14ac:dyDescent="0.25">
      <c r="A45" s="278">
        <v>36</v>
      </c>
      <c r="B45" s="259" t="s">
        <v>2461</v>
      </c>
      <c r="C45" s="259" t="s">
        <v>223</v>
      </c>
      <c r="D45" s="259" t="s">
        <v>67</v>
      </c>
      <c r="E45" s="279">
        <v>76</v>
      </c>
      <c r="F45" s="279" t="str">
        <f t="shared" si="0"/>
        <v>Khá</v>
      </c>
      <c r="G45" s="280"/>
    </row>
    <row r="46" spans="1:7" x14ac:dyDescent="0.25">
      <c r="A46" s="275">
        <v>37</v>
      </c>
      <c r="B46" s="223" t="s">
        <v>2462</v>
      </c>
      <c r="C46" s="223" t="s">
        <v>179</v>
      </c>
      <c r="D46" s="223" t="s">
        <v>67</v>
      </c>
      <c r="E46" s="276">
        <v>79</v>
      </c>
      <c r="F46" s="276" t="str">
        <f t="shared" si="0"/>
        <v>Khá</v>
      </c>
      <c r="G46" s="277"/>
    </row>
    <row r="47" spans="1:7" x14ac:dyDescent="0.25">
      <c r="A47" s="278">
        <v>38</v>
      </c>
      <c r="B47" s="223" t="s">
        <v>2463</v>
      </c>
      <c r="C47" s="223" t="s">
        <v>78</v>
      </c>
      <c r="D47" s="223" t="s">
        <v>67</v>
      </c>
      <c r="E47" s="276">
        <v>80</v>
      </c>
      <c r="F47" s="276" t="str">
        <f t="shared" si="0"/>
        <v>Tốt</v>
      </c>
      <c r="G47" s="277"/>
    </row>
    <row r="48" spans="1:7" x14ac:dyDescent="0.25">
      <c r="A48" s="278">
        <v>39</v>
      </c>
      <c r="B48" s="223" t="s">
        <v>2464</v>
      </c>
      <c r="C48" s="223" t="s">
        <v>123</v>
      </c>
      <c r="D48" s="223" t="s">
        <v>69</v>
      </c>
      <c r="E48" s="276">
        <v>83</v>
      </c>
      <c r="F48" s="276" t="str">
        <f t="shared" si="0"/>
        <v>Tốt</v>
      </c>
      <c r="G48" s="277"/>
    </row>
    <row r="49" spans="1:7" x14ac:dyDescent="0.25">
      <c r="A49" s="275">
        <v>40</v>
      </c>
      <c r="B49" s="223" t="s">
        <v>2465</v>
      </c>
      <c r="C49" s="223" t="s">
        <v>171</v>
      </c>
      <c r="D49" s="223" t="s">
        <v>1780</v>
      </c>
      <c r="E49" s="276">
        <v>78</v>
      </c>
      <c r="F49" s="276" t="str">
        <f t="shared" si="0"/>
        <v>Khá</v>
      </c>
      <c r="G49" s="277"/>
    </row>
    <row r="50" spans="1:7" x14ac:dyDescent="0.25">
      <c r="A50" s="278">
        <v>41</v>
      </c>
      <c r="B50" s="223" t="s">
        <v>2466</v>
      </c>
      <c r="C50" s="223" t="s">
        <v>2467</v>
      </c>
      <c r="D50" s="223" t="s">
        <v>2468</v>
      </c>
      <c r="E50" s="276">
        <v>73</v>
      </c>
      <c r="F50" s="276" t="str">
        <f t="shared" si="0"/>
        <v>Khá</v>
      </c>
      <c r="G50" s="277"/>
    </row>
    <row r="51" spans="1:7" x14ac:dyDescent="0.25">
      <c r="A51" s="278">
        <v>42</v>
      </c>
      <c r="B51" s="223" t="s">
        <v>2469</v>
      </c>
      <c r="C51" s="223" t="s">
        <v>14</v>
      </c>
      <c r="D51" s="223" t="s">
        <v>2470</v>
      </c>
      <c r="E51" s="276">
        <v>85</v>
      </c>
      <c r="F51" s="276" t="str">
        <f t="shared" si="0"/>
        <v>Tốt</v>
      </c>
      <c r="G51" s="277"/>
    </row>
    <row r="52" spans="1:7" x14ac:dyDescent="0.25">
      <c r="A52" s="275">
        <v>43</v>
      </c>
      <c r="B52" s="281" t="s">
        <v>2471</v>
      </c>
      <c r="C52" s="281" t="s">
        <v>2472</v>
      </c>
      <c r="D52" s="281" t="s">
        <v>251</v>
      </c>
      <c r="E52" s="282">
        <v>72</v>
      </c>
      <c r="F52" s="282" t="str">
        <f t="shared" si="0"/>
        <v>Khá</v>
      </c>
      <c r="G52" s="277"/>
    </row>
    <row r="53" spans="1:7" x14ac:dyDescent="0.25">
      <c r="A53" s="278">
        <v>44</v>
      </c>
      <c r="B53" s="223" t="s">
        <v>2473</v>
      </c>
      <c r="C53" s="223" t="s">
        <v>659</v>
      </c>
      <c r="D53" s="223" t="s">
        <v>106</v>
      </c>
      <c r="E53" s="276">
        <v>93</v>
      </c>
      <c r="F53" s="276" t="str">
        <f t="shared" si="0"/>
        <v>Xuất sắc</v>
      </c>
      <c r="G53" s="277"/>
    </row>
    <row r="54" spans="1:7" x14ac:dyDescent="0.25">
      <c r="A54" s="278">
        <v>45</v>
      </c>
      <c r="B54" s="283" t="s">
        <v>2474</v>
      </c>
      <c r="C54" s="284" t="s">
        <v>218</v>
      </c>
      <c r="D54" s="284" t="s">
        <v>27</v>
      </c>
      <c r="E54" s="276">
        <v>81</v>
      </c>
      <c r="F54" s="285" t="s">
        <v>32</v>
      </c>
      <c r="G54" s="284"/>
    </row>
    <row r="55" spans="1:7" x14ac:dyDescent="0.25">
      <c r="A55" s="275">
        <v>46</v>
      </c>
      <c r="B55" s="283" t="s">
        <v>2475</v>
      </c>
      <c r="C55" s="283" t="s">
        <v>52</v>
      </c>
      <c r="D55" s="283" t="s">
        <v>13</v>
      </c>
      <c r="E55" s="286" t="s">
        <v>2030</v>
      </c>
      <c r="F55" s="287"/>
      <c r="G55" s="283" t="s">
        <v>2476</v>
      </c>
    </row>
    <row r="57" spans="1:7" ht="16.5" x14ac:dyDescent="0.25">
      <c r="A57" s="316" t="s">
        <v>2687</v>
      </c>
      <c r="B57" s="316"/>
      <c r="C57" s="316"/>
      <c r="D57" s="316"/>
      <c r="E57" s="316"/>
      <c r="F57" s="303"/>
      <c r="G57" s="316"/>
    </row>
    <row r="58" spans="1:7" ht="31.5" x14ac:dyDescent="0.25">
      <c r="A58" s="288" t="s">
        <v>119</v>
      </c>
      <c r="B58" s="288" t="s">
        <v>484</v>
      </c>
      <c r="C58" s="289" t="s">
        <v>34</v>
      </c>
      <c r="D58" s="289" t="s">
        <v>159</v>
      </c>
      <c r="E58" s="290" t="s">
        <v>507</v>
      </c>
      <c r="F58" s="290" t="s">
        <v>4</v>
      </c>
      <c r="G58" s="288" t="s">
        <v>0</v>
      </c>
    </row>
    <row r="59" spans="1:7" x14ac:dyDescent="0.25">
      <c r="A59" s="291">
        <v>47</v>
      </c>
      <c r="B59" s="292" t="s">
        <v>2477</v>
      </c>
      <c r="C59" s="293" t="s">
        <v>422</v>
      </c>
      <c r="D59" s="293" t="s">
        <v>36</v>
      </c>
      <c r="E59" s="295">
        <v>80</v>
      </c>
      <c r="F59" s="296" t="s">
        <v>32</v>
      </c>
      <c r="G59" s="296"/>
    </row>
    <row r="60" spans="1:7" x14ac:dyDescent="0.25">
      <c r="A60" s="291">
        <v>48</v>
      </c>
      <c r="B60" s="292" t="s">
        <v>2478</v>
      </c>
      <c r="C60" s="293" t="s">
        <v>2479</v>
      </c>
      <c r="D60" s="293" t="s">
        <v>36</v>
      </c>
      <c r="E60" s="295">
        <v>80</v>
      </c>
      <c r="F60" s="296" t="s">
        <v>32</v>
      </c>
      <c r="G60" s="296"/>
    </row>
    <row r="61" spans="1:7" x14ac:dyDescent="0.25">
      <c r="A61" s="291">
        <v>49</v>
      </c>
      <c r="B61" s="292" t="s">
        <v>2480</v>
      </c>
      <c r="C61" s="293" t="s">
        <v>2481</v>
      </c>
      <c r="D61" s="293" t="s">
        <v>39</v>
      </c>
      <c r="E61" s="295">
        <v>75</v>
      </c>
      <c r="F61" s="296" t="s">
        <v>74</v>
      </c>
      <c r="G61" s="295"/>
    </row>
    <row r="62" spans="1:7" x14ac:dyDescent="0.25">
      <c r="A62" s="291">
        <v>50</v>
      </c>
      <c r="B62" s="297" t="s">
        <v>2482</v>
      </c>
      <c r="C62" s="294" t="s">
        <v>19</v>
      </c>
      <c r="D62" s="294" t="s">
        <v>28</v>
      </c>
      <c r="E62" s="294">
        <v>0</v>
      </c>
      <c r="F62" s="296" t="s">
        <v>369</v>
      </c>
      <c r="G62" s="327" t="s">
        <v>2483</v>
      </c>
    </row>
    <row r="63" spans="1:7" x14ac:dyDescent="0.25">
      <c r="A63" s="291">
        <v>51</v>
      </c>
      <c r="B63" s="292" t="s">
        <v>2484</v>
      </c>
      <c r="C63" s="293" t="s">
        <v>2485</v>
      </c>
      <c r="D63" s="293" t="s">
        <v>448</v>
      </c>
      <c r="E63" s="295">
        <v>85</v>
      </c>
      <c r="F63" s="296" t="s">
        <v>32</v>
      </c>
      <c r="G63" s="298"/>
    </row>
    <row r="64" spans="1:7" x14ac:dyDescent="0.25">
      <c r="A64" s="291">
        <v>52</v>
      </c>
      <c r="B64" s="292" t="s">
        <v>2486</v>
      </c>
      <c r="C64" s="293" t="s">
        <v>50</v>
      </c>
      <c r="D64" s="293" t="s">
        <v>15</v>
      </c>
      <c r="E64" s="295">
        <v>85</v>
      </c>
      <c r="F64" s="296" t="s">
        <v>32</v>
      </c>
      <c r="G64" s="298"/>
    </row>
    <row r="65" spans="1:7" x14ac:dyDescent="0.25">
      <c r="A65" s="291">
        <v>53</v>
      </c>
      <c r="B65" s="292" t="s">
        <v>2487</v>
      </c>
      <c r="C65" s="293" t="s">
        <v>489</v>
      </c>
      <c r="D65" s="293" t="s">
        <v>45</v>
      </c>
      <c r="E65" s="295">
        <v>85</v>
      </c>
      <c r="F65" s="296" t="s">
        <v>32</v>
      </c>
      <c r="G65" s="298"/>
    </row>
    <row r="66" spans="1:7" x14ac:dyDescent="0.25">
      <c r="A66" s="291">
        <v>54</v>
      </c>
      <c r="B66" s="292" t="s">
        <v>2488</v>
      </c>
      <c r="C66" s="293" t="s">
        <v>163</v>
      </c>
      <c r="D66" s="293" t="s">
        <v>49</v>
      </c>
      <c r="E66" s="295">
        <v>80</v>
      </c>
      <c r="F66" s="296" t="s">
        <v>32</v>
      </c>
      <c r="G66" s="298"/>
    </row>
    <row r="67" spans="1:7" x14ac:dyDescent="0.25">
      <c r="A67" s="291">
        <v>55</v>
      </c>
      <c r="B67" s="292" t="s">
        <v>2489</v>
      </c>
      <c r="C67" s="293" t="s">
        <v>2490</v>
      </c>
      <c r="D67" s="293" t="s">
        <v>106</v>
      </c>
      <c r="E67" s="295">
        <v>75</v>
      </c>
      <c r="F67" s="296" t="s">
        <v>74</v>
      </c>
      <c r="G67" s="298"/>
    </row>
    <row r="68" spans="1:7" x14ac:dyDescent="0.25">
      <c r="A68" s="291">
        <v>56</v>
      </c>
      <c r="B68" s="292" t="s">
        <v>2491</v>
      </c>
      <c r="C68" s="293" t="s">
        <v>63</v>
      </c>
      <c r="D68" s="293" t="s">
        <v>51</v>
      </c>
      <c r="E68" s="295">
        <v>77</v>
      </c>
      <c r="F68" s="296" t="s">
        <v>74</v>
      </c>
      <c r="G68" s="298"/>
    </row>
    <row r="69" spans="1:7" x14ac:dyDescent="0.25">
      <c r="A69" s="291">
        <v>57</v>
      </c>
      <c r="B69" s="292" t="s">
        <v>2492</v>
      </c>
      <c r="C69" s="293" t="s">
        <v>2493</v>
      </c>
      <c r="D69" s="293" t="s">
        <v>51</v>
      </c>
      <c r="E69" s="295">
        <v>80</v>
      </c>
      <c r="F69" s="296" t="s">
        <v>32</v>
      </c>
      <c r="G69" s="298"/>
    </row>
    <row r="70" spans="1:7" x14ac:dyDescent="0.25">
      <c r="A70" s="291">
        <v>58</v>
      </c>
      <c r="B70" s="292" t="s">
        <v>2494</v>
      </c>
      <c r="C70" s="293" t="s">
        <v>1382</v>
      </c>
      <c r="D70" s="293" t="s">
        <v>21</v>
      </c>
      <c r="E70" s="295">
        <v>67</v>
      </c>
      <c r="F70" s="296" t="s">
        <v>74</v>
      </c>
      <c r="G70" s="298"/>
    </row>
    <row r="71" spans="1:7" x14ac:dyDescent="0.25">
      <c r="A71" s="291">
        <v>59</v>
      </c>
      <c r="B71" s="292" t="s">
        <v>2495</v>
      </c>
      <c r="C71" s="293" t="s">
        <v>2496</v>
      </c>
      <c r="D71" s="293" t="s">
        <v>59</v>
      </c>
      <c r="E71" s="295">
        <v>85</v>
      </c>
      <c r="F71" s="296" t="s">
        <v>32</v>
      </c>
      <c r="G71" s="298"/>
    </row>
    <row r="72" spans="1:7" x14ac:dyDescent="0.25">
      <c r="A72" s="291">
        <v>60</v>
      </c>
      <c r="B72" s="292" t="s">
        <v>2497</v>
      </c>
      <c r="C72" s="293" t="s">
        <v>2498</v>
      </c>
      <c r="D72" s="293" t="s">
        <v>22</v>
      </c>
      <c r="E72" s="295">
        <v>65</v>
      </c>
      <c r="F72" s="296" t="s">
        <v>74</v>
      </c>
      <c r="G72" s="298"/>
    </row>
    <row r="73" spans="1:7" x14ac:dyDescent="0.25">
      <c r="A73" s="291">
        <v>61</v>
      </c>
      <c r="B73" s="292" t="s">
        <v>2499</v>
      </c>
      <c r="C73" s="293" t="s">
        <v>2500</v>
      </c>
      <c r="D73" s="293" t="s">
        <v>86</v>
      </c>
      <c r="E73" s="295">
        <v>50</v>
      </c>
      <c r="F73" s="296" t="s">
        <v>107</v>
      </c>
      <c r="G73" s="328" t="s">
        <v>2501</v>
      </c>
    </row>
    <row r="74" spans="1:7" x14ac:dyDescent="0.25">
      <c r="A74" s="291">
        <v>62</v>
      </c>
      <c r="B74" s="292" t="s">
        <v>2502</v>
      </c>
      <c r="C74" s="293" t="s">
        <v>85</v>
      </c>
      <c r="D74" s="293" t="s">
        <v>264</v>
      </c>
      <c r="E74" s="295">
        <v>90</v>
      </c>
      <c r="F74" s="296" t="s">
        <v>79</v>
      </c>
      <c r="G74" s="298"/>
    </row>
    <row r="75" spans="1:7" x14ac:dyDescent="0.25">
      <c r="A75" s="291">
        <v>63</v>
      </c>
      <c r="B75" s="292" t="s">
        <v>2503</v>
      </c>
      <c r="C75" s="293" t="s">
        <v>1594</v>
      </c>
      <c r="D75" s="293" t="s">
        <v>9</v>
      </c>
      <c r="E75" s="295">
        <v>65</v>
      </c>
      <c r="F75" s="296" t="s">
        <v>74</v>
      </c>
      <c r="G75" s="298"/>
    </row>
    <row r="76" spans="1:7" x14ac:dyDescent="0.25">
      <c r="A76" s="291">
        <v>64</v>
      </c>
      <c r="B76" s="299" t="s">
        <v>2504</v>
      </c>
      <c r="C76" s="300" t="s">
        <v>129</v>
      </c>
      <c r="D76" s="300" t="s">
        <v>26</v>
      </c>
      <c r="E76" s="294">
        <v>0</v>
      </c>
      <c r="F76" s="296" t="s">
        <v>369</v>
      </c>
      <c r="G76" s="327" t="s">
        <v>2483</v>
      </c>
    </row>
    <row r="77" spans="1:7" x14ac:dyDescent="0.25">
      <c r="A77" s="291">
        <v>65</v>
      </c>
      <c r="B77" s="292" t="s">
        <v>2505</v>
      </c>
      <c r="C77" s="293" t="s">
        <v>2506</v>
      </c>
      <c r="D77" s="293" t="s">
        <v>293</v>
      </c>
      <c r="E77" s="295">
        <v>70</v>
      </c>
      <c r="F77" s="296" t="s">
        <v>74</v>
      </c>
      <c r="G77" s="298"/>
    </row>
    <row r="78" spans="1:7" x14ac:dyDescent="0.25">
      <c r="A78" s="291">
        <v>66</v>
      </c>
      <c r="B78" s="292" t="s">
        <v>2507</v>
      </c>
      <c r="C78" s="293" t="s">
        <v>2508</v>
      </c>
      <c r="D78" s="293" t="s">
        <v>197</v>
      </c>
      <c r="E78" s="295">
        <v>90</v>
      </c>
      <c r="F78" s="296" t="s">
        <v>79</v>
      </c>
      <c r="G78" s="298"/>
    </row>
    <row r="79" spans="1:7" x14ac:dyDescent="0.25">
      <c r="A79" s="291">
        <v>67</v>
      </c>
      <c r="B79" s="292" t="s">
        <v>2509</v>
      </c>
      <c r="C79" s="293" t="s">
        <v>376</v>
      </c>
      <c r="D79" s="293" t="s">
        <v>2510</v>
      </c>
      <c r="E79" s="295">
        <v>90</v>
      </c>
      <c r="F79" s="296" t="s">
        <v>79</v>
      </c>
      <c r="G79" s="298"/>
    </row>
    <row r="80" spans="1:7" x14ac:dyDescent="0.25">
      <c r="A80" s="291">
        <v>68</v>
      </c>
      <c r="B80" s="292" t="s">
        <v>2511</v>
      </c>
      <c r="C80" s="293" t="s">
        <v>101</v>
      </c>
      <c r="D80" s="293" t="s">
        <v>27</v>
      </c>
      <c r="E80" s="295">
        <v>80</v>
      </c>
      <c r="F80" s="296" t="s">
        <v>32</v>
      </c>
      <c r="G80" s="298"/>
    </row>
    <row r="81" spans="1:7" x14ac:dyDescent="0.25">
      <c r="A81" s="291">
        <v>69</v>
      </c>
      <c r="B81" s="292" t="s">
        <v>2512</v>
      </c>
      <c r="C81" s="293" t="s">
        <v>143</v>
      </c>
      <c r="D81" s="293" t="s">
        <v>27</v>
      </c>
      <c r="E81" s="295">
        <v>80</v>
      </c>
      <c r="F81" s="296" t="s">
        <v>32</v>
      </c>
      <c r="G81" s="298"/>
    </row>
    <row r="82" spans="1:7" x14ac:dyDescent="0.25">
      <c r="A82" s="291">
        <v>70</v>
      </c>
      <c r="B82" s="292" t="s">
        <v>2513</v>
      </c>
      <c r="C82" s="293" t="s">
        <v>130</v>
      </c>
      <c r="D82" s="293" t="s">
        <v>27</v>
      </c>
      <c r="E82" s="295">
        <v>80</v>
      </c>
      <c r="F82" s="296" t="s">
        <v>32</v>
      </c>
      <c r="G82" s="298"/>
    </row>
    <row r="83" spans="1:7" x14ac:dyDescent="0.25">
      <c r="A83" s="291">
        <v>71</v>
      </c>
      <c r="B83" s="292" t="s">
        <v>2514</v>
      </c>
      <c r="C83" s="293" t="s">
        <v>2146</v>
      </c>
      <c r="D83" s="293" t="s">
        <v>211</v>
      </c>
      <c r="E83" s="295">
        <v>80</v>
      </c>
      <c r="F83" s="296" t="s">
        <v>32</v>
      </c>
      <c r="G83" s="298"/>
    </row>
    <row r="84" spans="1:7" x14ac:dyDescent="0.25">
      <c r="A84" s="291">
        <v>72</v>
      </c>
      <c r="B84" s="292" t="s">
        <v>2515</v>
      </c>
      <c r="C84" s="293" t="s">
        <v>2516</v>
      </c>
      <c r="D84" s="293" t="s">
        <v>2517</v>
      </c>
      <c r="E84" s="295">
        <v>80</v>
      </c>
      <c r="F84" s="296" t="s">
        <v>32</v>
      </c>
      <c r="G84" s="298"/>
    </row>
    <row r="85" spans="1:7" x14ac:dyDescent="0.25">
      <c r="A85" s="291">
        <v>73</v>
      </c>
      <c r="B85" s="292" t="s">
        <v>2518</v>
      </c>
      <c r="C85" s="293" t="s">
        <v>2519</v>
      </c>
      <c r="D85" s="293" t="s">
        <v>2155</v>
      </c>
      <c r="E85" s="295">
        <v>68</v>
      </c>
      <c r="F85" s="296" t="s">
        <v>74</v>
      </c>
      <c r="G85" s="298"/>
    </row>
    <row r="86" spans="1:7" x14ac:dyDescent="0.25">
      <c r="A86" s="291">
        <v>74</v>
      </c>
      <c r="B86" s="292" t="s">
        <v>2520</v>
      </c>
      <c r="C86" s="293" t="s">
        <v>2521</v>
      </c>
      <c r="D86" s="293" t="s">
        <v>65</v>
      </c>
      <c r="E86" s="295">
        <v>92</v>
      </c>
      <c r="F86" s="296" t="s">
        <v>79</v>
      </c>
      <c r="G86" s="298"/>
    </row>
    <row r="87" spans="1:7" x14ac:dyDescent="0.25">
      <c r="A87" s="291">
        <v>75</v>
      </c>
      <c r="B87" s="292" t="s">
        <v>2522</v>
      </c>
      <c r="C87" s="293" t="s">
        <v>2523</v>
      </c>
      <c r="D87" s="293" t="s">
        <v>565</v>
      </c>
      <c r="E87" s="295">
        <v>5</v>
      </c>
      <c r="F87" s="296" t="s">
        <v>369</v>
      </c>
      <c r="G87" s="327" t="s">
        <v>2483</v>
      </c>
    </row>
    <row r="88" spans="1:7" x14ac:dyDescent="0.25">
      <c r="A88" s="291">
        <v>76</v>
      </c>
      <c r="B88" s="292" t="s">
        <v>2524</v>
      </c>
      <c r="C88" s="293" t="s">
        <v>2525</v>
      </c>
      <c r="D88" s="293" t="s">
        <v>18</v>
      </c>
      <c r="E88" s="295">
        <v>97</v>
      </c>
      <c r="F88" s="296" t="s">
        <v>79</v>
      </c>
      <c r="G88" s="298"/>
    </row>
    <row r="89" spans="1:7" x14ac:dyDescent="0.25">
      <c r="A89" s="291">
        <v>77</v>
      </c>
      <c r="B89" s="292" t="s">
        <v>2526</v>
      </c>
      <c r="C89" s="293" t="s">
        <v>212</v>
      </c>
      <c r="D89" s="293" t="s">
        <v>67</v>
      </c>
      <c r="E89" s="295">
        <v>80</v>
      </c>
      <c r="F89" s="296" t="s">
        <v>32</v>
      </c>
      <c r="G89" s="298"/>
    </row>
    <row r="90" spans="1:7" x14ac:dyDescent="0.25">
      <c r="A90" s="291">
        <v>78</v>
      </c>
      <c r="B90" s="292" t="s">
        <v>2527</v>
      </c>
      <c r="C90" s="293" t="s">
        <v>231</v>
      </c>
      <c r="D90" s="293" t="s">
        <v>2528</v>
      </c>
      <c r="E90" s="301">
        <v>80</v>
      </c>
      <c r="F90" s="296" t="s">
        <v>32</v>
      </c>
      <c r="G90" s="302"/>
    </row>
    <row r="91" spans="1:7" x14ac:dyDescent="0.25">
      <c r="A91" s="291">
        <v>79</v>
      </c>
      <c r="B91" s="292" t="s">
        <v>2529</v>
      </c>
      <c r="C91" s="293" t="s">
        <v>1362</v>
      </c>
      <c r="D91" s="293" t="s">
        <v>180</v>
      </c>
      <c r="E91" s="301">
        <v>100</v>
      </c>
      <c r="F91" s="296" t="s">
        <v>79</v>
      </c>
      <c r="G91" s="302"/>
    </row>
    <row r="92" spans="1:7" x14ac:dyDescent="0.25">
      <c r="A92" s="291">
        <v>80</v>
      </c>
      <c r="B92" s="292" t="s">
        <v>2530</v>
      </c>
      <c r="C92" s="293" t="s">
        <v>2531</v>
      </c>
      <c r="D92" s="293" t="s">
        <v>2532</v>
      </c>
      <c r="E92" s="301">
        <v>5</v>
      </c>
      <c r="F92" s="296" t="s">
        <v>369</v>
      </c>
      <c r="G92" s="327" t="s">
        <v>2483</v>
      </c>
    </row>
    <row r="93" spans="1:7" x14ac:dyDescent="0.25">
      <c r="A93" s="291">
        <v>81</v>
      </c>
      <c r="B93" s="292" t="s">
        <v>2533</v>
      </c>
      <c r="C93" s="293" t="s">
        <v>50</v>
      </c>
      <c r="D93" s="293" t="s">
        <v>13</v>
      </c>
      <c r="E93" s="301">
        <v>95</v>
      </c>
      <c r="F93" s="296" t="s">
        <v>79</v>
      </c>
      <c r="G93" s="302"/>
    </row>
    <row r="94" spans="1:7" x14ac:dyDescent="0.25">
      <c r="A94" s="291">
        <v>82</v>
      </c>
      <c r="B94" s="292" t="s">
        <v>2534</v>
      </c>
      <c r="C94" s="293" t="s">
        <v>2535</v>
      </c>
      <c r="D94" s="293" t="s">
        <v>365</v>
      </c>
      <c r="E94" s="301">
        <v>70</v>
      </c>
      <c r="F94" s="296" t="s">
        <v>74</v>
      </c>
      <c r="G94" s="302"/>
    </row>
    <row r="95" spans="1:7" x14ac:dyDescent="0.25">
      <c r="A95" s="291">
        <v>83</v>
      </c>
      <c r="B95" s="292" t="s">
        <v>2536</v>
      </c>
      <c r="C95" s="293" t="s">
        <v>220</v>
      </c>
      <c r="D95" s="293" t="s">
        <v>140</v>
      </c>
      <c r="E95" s="301">
        <v>70</v>
      </c>
      <c r="F95" s="296" t="s">
        <v>74</v>
      </c>
      <c r="G95" s="302"/>
    </row>
    <row r="96" spans="1:7" x14ac:dyDescent="0.25">
      <c r="A96" s="291">
        <v>84</v>
      </c>
      <c r="B96" s="292" t="s">
        <v>2537</v>
      </c>
      <c r="C96" s="293" t="s">
        <v>14</v>
      </c>
      <c r="D96" s="293" t="s">
        <v>181</v>
      </c>
      <c r="E96" s="301">
        <v>85</v>
      </c>
      <c r="F96" s="296" t="s">
        <v>32</v>
      </c>
      <c r="G96" s="302"/>
    </row>
    <row r="97" spans="1:7" x14ac:dyDescent="0.25">
      <c r="A97" s="291">
        <v>85</v>
      </c>
      <c r="B97" s="292" t="s">
        <v>2538</v>
      </c>
      <c r="C97" s="293" t="s">
        <v>2539</v>
      </c>
      <c r="D97" s="293" t="s">
        <v>181</v>
      </c>
      <c r="E97" s="301">
        <v>60</v>
      </c>
      <c r="F97" s="296" t="s">
        <v>107</v>
      </c>
      <c r="G97" s="329" t="s">
        <v>2540</v>
      </c>
    </row>
    <row r="98" spans="1:7" x14ac:dyDescent="0.25">
      <c r="A98" s="291">
        <v>86</v>
      </c>
      <c r="B98" s="292" t="s">
        <v>2541</v>
      </c>
      <c r="C98" s="293" t="s">
        <v>2542</v>
      </c>
      <c r="D98" s="293" t="s">
        <v>2543</v>
      </c>
      <c r="E98" s="301">
        <v>75</v>
      </c>
      <c r="F98" s="296" t="s">
        <v>74</v>
      </c>
      <c r="G98" s="302"/>
    </row>
    <row r="99" spans="1:7" x14ac:dyDescent="0.25">
      <c r="A99" s="291">
        <v>87</v>
      </c>
      <c r="B99" s="292" t="s">
        <v>2544</v>
      </c>
      <c r="C99" s="293" t="s">
        <v>2545</v>
      </c>
      <c r="D99" s="293" t="s">
        <v>188</v>
      </c>
      <c r="E99" s="301">
        <v>70</v>
      </c>
      <c r="F99" s="296" t="s">
        <v>74</v>
      </c>
      <c r="G99" s="302"/>
    </row>
    <row r="100" spans="1:7" x14ac:dyDescent="0.25">
      <c r="A100" s="291">
        <v>88</v>
      </c>
      <c r="B100" s="299" t="s">
        <v>2546</v>
      </c>
      <c r="C100" s="300" t="s">
        <v>14</v>
      </c>
      <c r="D100" s="300" t="s">
        <v>142</v>
      </c>
      <c r="E100" s="294">
        <v>0</v>
      </c>
      <c r="F100" s="296" t="s">
        <v>369</v>
      </c>
      <c r="G100" s="327" t="s">
        <v>2483</v>
      </c>
    </row>
    <row r="102" spans="1:7" x14ac:dyDescent="0.25">
      <c r="A102" s="317" t="s">
        <v>2688</v>
      </c>
      <c r="B102" s="317"/>
      <c r="C102" s="317"/>
      <c r="D102" s="317"/>
      <c r="E102" s="317"/>
      <c r="F102" s="330"/>
      <c r="G102" s="317"/>
    </row>
    <row r="103" spans="1:7" ht="47.25" x14ac:dyDescent="0.25">
      <c r="A103" s="42" t="s">
        <v>119</v>
      </c>
      <c r="B103" s="42" t="s">
        <v>484</v>
      </c>
      <c r="C103" s="304" t="s">
        <v>2410</v>
      </c>
      <c r="D103" s="304"/>
      <c r="E103" s="43" t="s">
        <v>2411</v>
      </c>
      <c r="F103" s="42" t="s">
        <v>4</v>
      </c>
      <c r="G103" s="42" t="s">
        <v>440</v>
      </c>
    </row>
    <row r="104" spans="1:7" x14ac:dyDescent="0.25">
      <c r="A104" s="305">
        <v>89</v>
      </c>
      <c r="B104" s="306" t="s">
        <v>2547</v>
      </c>
      <c r="C104" s="307" t="s">
        <v>302</v>
      </c>
      <c r="D104" s="308" t="s">
        <v>36</v>
      </c>
      <c r="E104" s="9">
        <v>82</v>
      </c>
      <c r="F104" s="45" t="str">
        <f>IF(E104&gt;=90,"Xuất sắc", IF(AND(E104&lt;90,E104&gt;=80),"Tốt",IF(AND(E104&lt;80,E104&gt;=65),"Khá",IF(AND(E104&lt;65,E104&gt;=50),"Trung bình",IF(AND(E104&lt;50, E104&gt;=35),"Yếu","Kém")))))</f>
        <v>Tốt</v>
      </c>
      <c r="G104" s="9"/>
    </row>
    <row r="105" spans="1:7" x14ac:dyDescent="0.25">
      <c r="A105" s="305">
        <v>90</v>
      </c>
      <c r="B105" s="306" t="s">
        <v>2548</v>
      </c>
      <c r="C105" s="307" t="s">
        <v>2549</v>
      </c>
      <c r="D105" s="308" t="s">
        <v>36</v>
      </c>
      <c r="E105" s="9">
        <v>70</v>
      </c>
      <c r="F105" s="45" t="str">
        <f t="shared" ref="F105:F147" si="1">IF(E105&gt;=90,"Xuất sắc", IF(AND(E105&lt;90,E105&gt;=80),"Tốt",IF(AND(E105&lt;80,E105&gt;=65),"Khá",IF(AND(E105&lt;65,E105&gt;=50),"Trung bình",IF(AND(E105&lt;50, E105&gt;=35),"Yếu","Kém")))))</f>
        <v>Khá</v>
      </c>
      <c r="G105" s="9"/>
    </row>
    <row r="106" spans="1:7" x14ac:dyDescent="0.25">
      <c r="A106" s="305">
        <v>91</v>
      </c>
      <c r="B106" s="306" t="s">
        <v>2550</v>
      </c>
      <c r="C106" s="307" t="s">
        <v>228</v>
      </c>
      <c r="D106" s="308" t="s">
        <v>147</v>
      </c>
      <c r="E106" s="9">
        <v>85</v>
      </c>
      <c r="F106" s="45" t="str">
        <f t="shared" si="1"/>
        <v>Tốt</v>
      </c>
      <c r="G106" s="9"/>
    </row>
    <row r="107" spans="1:7" x14ac:dyDescent="0.25">
      <c r="A107" s="305">
        <v>92</v>
      </c>
      <c r="B107" s="306" t="s">
        <v>2551</v>
      </c>
      <c r="C107" s="307" t="s">
        <v>2552</v>
      </c>
      <c r="D107" s="308" t="s">
        <v>253</v>
      </c>
      <c r="E107" s="9">
        <v>85</v>
      </c>
      <c r="F107" s="45" t="str">
        <f t="shared" si="1"/>
        <v>Tốt</v>
      </c>
      <c r="G107" s="9"/>
    </row>
    <row r="108" spans="1:7" x14ac:dyDescent="0.25">
      <c r="A108" s="305">
        <v>93</v>
      </c>
      <c r="B108" s="306" t="s">
        <v>2553</v>
      </c>
      <c r="C108" s="307" t="s">
        <v>2554</v>
      </c>
      <c r="D108" s="308" t="s">
        <v>275</v>
      </c>
      <c r="E108" s="9">
        <v>95</v>
      </c>
      <c r="F108" s="45" t="str">
        <f t="shared" si="1"/>
        <v>Xuất sắc</v>
      </c>
      <c r="G108" s="9"/>
    </row>
    <row r="109" spans="1:7" x14ac:dyDescent="0.25">
      <c r="A109" s="305">
        <v>94</v>
      </c>
      <c r="B109" s="306" t="s">
        <v>2555</v>
      </c>
      <c r="C109" s="307" t="s">
        <v>2556</v>
      </c>
      <c r="D109" s="308" t="s">
        <v>174</v>
      </c>
      <c r="E109" s="9">
        <v>64</v>
      </c>
      <c r="F109" s="45" t="str">
        <f t="shared" si="1"/>
        <v>Trung bình</v>
      </c>
      <c r="G109" s="9" t="s">
        <v>75</v>
      </c>
    </row>
    <row r="110" spans="1:7" x14ac:dyDescent="0.25">
      <c r="A110" s="305">
        <v>95</v>
      </c>
      <c r="B110" s="306" t="s">
        <v>2557</v>
      </c>
      <c r="C110" s="307" t="s">
        <v>523</v>
      </c>
      <c r="D110" s="308" t="s">
        <v>174</v>
      </c>
      <c r="E110" s="9">
        <v>80</v>
      </c>
      <c r="F110" s="45" t="str">
        <f t="shared" si="1"/>
        <v>Tốt</v>
      </c>
      <c r="G110" s="9"/>
    </row>
    <row r="111" spans="1:7" x14ac:dyDescent="0.25">
      <c r="A111" s="305">
        <v>96</v>
      </c>
      <c r="B111" s="306" t="s">
        <v>2558</v>
      </c>
      <c r="C111" s="307" t="s">
        <v>2559</v>
      </c>
      <c r="D111" s="308" t="s">
        <v>209</v>
      </c>
      <c r="E111" s="9">
        <v>72</v>
      </c>
      <c r="F111" s="45" t="str">
        <f t="shared" si="1"/>
        <v>Khá</v>
      </c>
      <c r="G111" s="9"/>
    </row>
    <row r="112" spans="1:7" x14ac:dyDescent="0.25">
      <c r="A112" s="305">
        <v>97</v>
      </c>
      <c r="B112" s="306" t="s">
        <v>2560</v>
      </c>
      <c r="C112" s="307" t="s">
        <v>2561</v>
      </c>
      <c r="D112" s="308" t="s">
        <v>44</v>
      </c>
      <c r="E112" s="9">
        <v>95</v>
      </c>
      <c r="F112" s="45" t="str">
        <f t="shared" si="1"/>
        <v>Xuất sắc</v>
      </c>
      <c r="G112" s="9"/>
    </row>
    <row r="113" spans="1:7" x14ac:dyDescent="0.25">
      <c r="A113" s="305">
        <v>98</v>
      </c>
      <c r="B113" s="306" t="s">
        <v>2562</v>
      </c>
      <c r="C113" s="307" t="s">
        <v>2563</v>
      </c>
      <c r="D113" s="308" t="s">
        <v>45</v>
      </c>
      <c r="E113" s="9">
        <v>72</v>
      </c>
      <c r="F113" s="45" t="str">
        <f t="shared" si="1"/>
        <v>Khá</v>
      </c>
      <c r="G113" s="9"/>
    </row>
    <row r="114" spans="1:7" x14ac:dyDescent="0.25">
      <c r="A114" s="305">
        <v>99</v>
      </c>
      <c r="B114" s="306" t="s">
        <v>2564</v>
      </c>
      <c r="C114" s="307" t="s">
        <v>2565</v>
      </c>
      <c r="D114" s="308" t="s">
        <v>106</v>
      </c>
      <c r="E114" s="9">
        <v>90</v>
      </c>
      <c r="F114" s="45" t="str">
        <f t="shared" si="1"/>
        <v>Xuất sắc</v>
      </c>
      <c r="G114" s="9"/>
    </row>
    <row r="115" spans="1:7" x14ac:dyDescent="0.25">
      <c r="A115" s="305">
        <v>100</v>
      </c>
      <c r="B115" s="306" t="s">
        <v>2566</v>
      </c>
      <c r="C115" s="307" t="s">
        <v>724</v>
      </c>
      <c r="D115" s="308" t="s">
        <v>16</v>
      </c>
      <c r="E115" s="9">
        <v>85</v>
      </c>
      <c r="F115" s="45" t="str">
        <f t="shared" si="1"/>
        <v>Tốt</v>
      </c>
      <c r="G115" s="9"/>
    </row>
    <row r="116" spans="1:7" x14ac:dyDescent="0.25">
      <c r="A116" s="305">
        <v>101</v>
      </c>
      <c r="B116" s="306" t="s">
        <v>2567</v>
      </c>
      <c r="C116" s="307" t="s">
        <v>2568</v>
      </c>
      <c r="D116" s="308" t="s">
        <v>83</v>
      </c>
      <c r="E116" s="9">
        <v>64</v>
      </c>
      <c r="F116" s="45" t="str">
        <f t="shared" si="1"/>
        <v>Trung bình</v>
      </c>
      <c r="G116" s="9" t="s">
        <v>75</v>
      </c>
    </row>
    <row r="117" spans="1:7" x14ac:dyDescent="0.25">
      <c r="A117" s="305">
        <v>102</v>
      </c>
      <c r="B117" s="306" t="s">
        <v>2569</v>
      </c>
      <c r="C117" s="307" t="s">
        <v>2570</v>
      </c>
      <c r="D117" s="308" t="s">
        <v>514</v>
      </c>
      <c r="E117" s="9">
        <v>90</v>
      </c>
      <c r="F117" s="45" t="str">
        <f t="shared" si="1"/>
        <v>Xuất sắc</v>
      </c>
      <c r="G117" s="9"/>
    </row>
    <row r="118" spans="1:7" x14ac:dyDescent="0.25">
      <c r="A118" s="305">
        <v>103</v>
      </c>
      <c r="B118" s="306" t="s">
        <v>2571</v>
      </c>
      <c r="C118" s="307" t="s">
        <v>2572</v>
      </c>
      <c r="D118" s="308" t="s">
        <v>230</v>
      </c>
      <c r="E118" s="9">
        <v>90</v>
      </c>
      <c r="F118" s="45" t="str">
        <f t="shared" si="1"/>
        <v>Xuất sắc</v>
      </c>
      <c r="G118" s="9"/>
    </row>
    <row r="119" spans="1:7" x14ac:dyDescent="0.25">
      <c r="A119" s="305">
        <v>104</v>
      </c>
      <c r="B119" s="306" t="s">
        <v>2573</v>
      </c>
      <c r="C119" s="307" t="s">
        <v>1676</v>
      </c>
      <c r="D119" s="308" t="s">
        <v>17</v>
      </c>
      <c r="E119" s="9">
        <v>85</v>
      </c>
      <c r="F119" s="45" t="str">
        <f t="shared" si="1"/>
        <v>Tốt</v>
      </c>
      <c r="G119" s="9"/>
    </row>
    <row r="120" spans="1:7" x14ac:dyDescent="0.25">
      <c r="A120" s="305">
        <v>105</v>
      </c>
      <c r="B120" s="306" t="s">
        <v>2574</v>
      </c>
      <c r="C120" s="307" t="s">
        <v>492</v>
      </c>
      <c r="D120" s="308" t="s">
        <v>2575</v>
      </c>
      <c r="E120" s="9">
        <v>64</v>
      </c>
      <c r="F120" s="45" t="str">
        <f t="shared" si="1"/>
        <v>Trung bình</v>
      </c>
      <c r="G120" s="9" t="s">
        <v>75</v>
      </c>
    </row>
    <row r="121" spans="1:7" x14ac:dyDescent="0.25">
      <c r="A121" s="305">
        <v>106</v>
      </c>
      <c r="B121" s="306" t="s">
        <v>2576</v>
      </c>
      <c r="C121" s="307" t="s">
        <v>244</v>
      </c>
      <c r="D121" s="308" t="s">
        <v>2577</v>
      </c>
      <c r="E121" s="9">
        <v>82</v>
      </c>
      <c r="F121" s="45" t="str">
        <f t="shared" si="1"/>
        <v>Tốt</v>
      </c>
      <c r="G121" s="9"/>
    </row>
    <row r="122" spans="1:7" x14ac:dyDescent="0.25">
      <c r="A122" s="305">
        <v>107</v>
      </c>
      <c r="B122" s="306" t="s">
        <v>2578</v>
      </c>
      <c r="C122" s="307" t="s">
        <v>2579</v>
      </c>
      <c r="D122" s="308" t="s">
        <v>9</v>
      </c>
      <c r="E122" s="9">
        <v>85</v>
      </c>
      <c r="F122" s="45" t="str">
        <f t="shared" si="1"/>
        <v>Tốt</v>
      </c>
      <c r="G122" s="9"/>
    </row>
    <row r="123" spans="1:7" x14ac:dyDescent="0.25">
      <c r="A123" s="305">
        <v>108</v>
      </c>
      <c r="B123" s="306" t="s">
        <v>2580</v>
      </c>
      <c r="C123" s="307" t="s">
        <v>426</v>
      </c>
      <c r="D123" s="308" t="s">
        <v>9</v>
      </c>
      <c r="E123" s="9">
        <v>75</v>
      </c>
      <c r="F123" s="45" t="str">
        <f t="shared" si="1"/>
        <v>Khá</v>
      </c>
      <c r="G123" s="9"/>
    </row>
    <row r="124" spans="1:7" x14ac:dyDescent="0.25">
      <c r="A124" s="305">
        <v>109</v>
      </c>
      <c r="B124" s="306" t="s">
        <v>2581</v>
      </c>
      <c r="C124" s="307" t="s">
        <v>128</v>
      </c>
      <c r="D124" s="308" t="s">
        <v>88</v>
      </c>
      <c r="E124" s="9">
        <v>95</v>
      </c>
      <c r="F124" s="45" t="str">
        <f t="shared" si="1"/>
        <v>Xuất sắc</v>
      </c>
      <c r="G124" s="9"/>
    </row>
    <row r="125" spans="1:7" x14ac:dyDescent="0.25">
      <c r="A125" s="305">
        <v>110</v>
      </c>
      <c r="B125" s="306" t="s">
        <v>2582</v>
      </c>
      <c r="C125" s="307" t="s">
        <v>2583</v>
      </c>
      <c r="D125" s="308" t="s">
        <v>293</v>
      </c>
      <c r="E125" s="9">
        <v>80</v>
      </c>
      <c r="F125" s="45" t="str">
        <f t="shared" si="1"/>
        <v>Tốt</v>
      </c>
      <c r="G125" s="9"/>
    </row>
    <row r="126" spans="1:7" x14ac:dyDescent="0.25">
      <c r="A126" s="305">
        <v>111</v>
      </c>
      <c r="B126" s="306" t="s">
        <v>2584</v>
      </c>
      <c r="C126" s="307" t="s">
        <v>46</v>
      </c>
      <c r="D126" s="308" t="s">
        <v>197</v>
      </c>
      <c r="E126" s="9">
        <v>85</v>
      </c>
      <c r="F126" s="45" t="str">
        <f t="shared" si="1"/>
        <v>Tốt</v>
      </c>
      <c r="G126" s="9"/>
    </row>
    <row r="127" spans="1:7" x14ac:dyDescent="0.25">
      <c r="A127" s="305">
        <v>112</v>
      </c>
      <c r="B127" s="306" t="s">
        <v>2585</v>
      </c>
      <c r="C127" s="307" t="s">
        <v>300</v>
      </c>
      <c r="D127" s="308" t="s">
        <v>197</v>
      </c>
      <c r="E127" s="9">
        <v>70</v>
      </c>
      <c r="F127" s="45" t="str">
        <f t="shared" si="1"/>
        <v>Khá</v>
      </c>
      <c r="G127" s="9"/>
    </row>
    <row r="128" spans="1:7" x14ac:dyDescent="0.25">
      <c r="A128" s="305">
        <v>113</v>
      </c>
      <c r="B128" s="306" t="s">
        <v>2586</v>
      </c>
      <c r="C128" s="307" t="s">
        <v>14</v>
      </c>
      <c r="D128" s="308" t="s">
        <v>178</v>
      </c>
      <c r="E128" s="9">
        <v>83</v>
      </c>
      <c r="F128" s="45" t="str">
        <f t="shared" si="1"/>
        <v>Tốt</v>
      </c>
      <c r="G128" s="9"/>
    </row>
    <row r="129" spans="1:7" x14ac:dyDescent="0.25">
      <c r="A129" s="305">
        <v>114</v>
      </c>
      <c r="B129" s="306" t="s">
        <v>2587</v>
      </c>
      <c r="C129" s="307" t="s">
        <v>326</v>
      </c>
      <c r="D129" s="308" t="s">
        <v>532</v>
      </c>
      <c r="E129" s="9">
        <v>70</v>
      </c>
      <c r="F129" s="45" t="str">
        <f t="shared" si="1"/>
        <v>Khá</v>
      </c>
      <c r="G129" s="9"/>
    </row>
    <row r="130" spans="1:7" x14ac:dyDescent="0.25">
      <c r="A130" s="305">
        <v>115</v>
      </c>
      <c r="B130" s="306" t="s">
        <v>2588</v>
      </c>
      <c r="C130" s="307" t="s">
        <v>2589</v>
      </c>
      <c r="D130" s="308" t="s">
        <v>211</v>
      </c>
      <c r="E130" s="9">
        <v>82</v>
      </c>
      <c r="F130" s="45" t="str">
        <f t="shared" si="1"/>
        <v>Tốt</v>
      </c>
      <c r="G130" s="9"/>
    </row>
    <row r="131" spans="1:7" x14ac:dyDescent="0.25">
      <c r="A131" s="305">
        <v>116</v>
      </c>
      <c r="B131" s="306" t="s">
        <v>2590</v>
      </c>
      <c r="C131" s="307" t="s">
        <v>2591</v>
      </c>
      <c r="D131" s="308" t="s">
        <v>211</v>
      </c>
      <c r="E131" s="9">
        <v>64</v>
      </c>
      <c r="F131" s="45" t="str">
        <f t="shared" si="1"/>
        <v>Trung bình</v>
      </c>
      <c r="G131" s="9" t="s">
        <v>2592</v>
      </c>
    </row>
    <row r="132" spans="1:7" x14ac:dyDescent="0.25">
      <c r="A132" s="305">
        <v>117</v>
      </c>
      <c r="B132" s="306" t="s">
        <v>2593</v>
      </c>
      <c r="C132" s="307" t="s">
        <v>130</v>
      </c>
      <c r="D132" s="308" t="s">
        <v>328</v>
      </c>
      <c r="E132" s="9">
        <v>83</v>
      </c>
      <c r="F132" s="45" t="str">
        <f t="shared" si="1"/>
        <v>Tốt</v>
      </c>
      <c r="G132" s="9"/>
    </row>
    <row r="133" spans="1:7" x14ac:dyDescent="0.25">
      <c r="A133" s="305">
        <v>118</v>
      </c>
      <c r="B133" s="306" t="s">
        <v>2594</v>
      </c>
      <c r="C133" s="307" t="s">
        <v>2595</v>
      </c>
      <c r="D133" s="308" t="s">
        <v>12</v>
      </c>
      <c r="E133" s="9">
        <v>90</v>
      </c>
      <c r="F133" s="45" t="str">
        <f t="shared" si="1"/>
        <v>Xuất sắc</v>
      </c>
      <c r="G133" s="9"/>
    </row>
    <row r="134" spans="1:7" x14ac:dyDescent="0.25">
      <c r="A134" s="305">
        <v>119</v>
      </c>
      <c r="B134" s="306" t="s">
        <v>2596</v>
      </c>
      <c r="C134" s="307" t="s">
        <v>177</v>
      </c>
      <c r="D134" s="308" t="s">
        <v>133</v>
      </c>
      <c r="E134" s="9">
        <v>82</v>
      </c>
      <c r="F134" s="45" t="str">
        <f t="shared" si="1"/>
        <v>Tốt</v>
      </c>
      <c r="G134" s="9"/>
    </row>
    <row r="135" spans="1:7" x14ac:dyDescent="0.25">
      <c r="A135" s="305">
        <v>120</v>
      </c>
      <c r="B135" s="306" t="s">
        <v>2597</v>
      </c>
      <c r="C135" s="307" t="s">
        <v>2598</v>
      </c>
      <c r="D135" s="308" t="s">
        <v>65</v>
      </c>
      <c r="E135" s="9">
        <v>50</v>
      </c>
      <c r="F135" s="45" t="str">
        <f t="shared" si="1"/>
        <v>Trung bình</v>
      </c>
      <c r="G135" s="9" t="s">
        <v>392</v>
      </c>
    </row>
    <row r="136" spans="1:7" x14ac:dyDescent="0.25">
      <c r="A136" s="305">
        <v>121</v>
      </c>
      <c r="B136" s="306" t="s">
        <v>2599</v>
      </c>
      <c r="C136" s="307" t="s">
        <v>331</v>
      </c>
      <c r="D136" s="308" t="s">
        <v>92</v>
      </c>
      <c r="E136" s="9">
        <v>70</v>
      </c>
      <c r="F136" s="45" t="str">
        <f t="shared" si="1"/>
        <v>Khá</v>
      </c>
      <c r="G136" s="9"/>
    </row>
    <row r="137" spans="1:7" x14ac:dyDescent="0.25">
      <c r="A137" s="305">
        <v>122</v>
      </c>
      <c r="B137" s="306" t="s">
        <v>2600</v>
      </c>
      <c r="C137" s="307" t="s">
        <v>84</v>
      </c>
      <c r="D137" s="308" t="s">
        <v>203</v>
      </c>
      <c r="E137" s="9">
        <v>64</v>
      </c>
      <c r="F137" s="45" t="str">
        <f t="shared" si="1"/>
        <v>Trung bình</v>
      </c>
      <c r="G137" s="9" t="s">
        <v>75</v>
      </c>
    </row>
    <row r="138" spans="1:7" x14ac:dyDescent="0.25">
      <c r="A138" s="305">
        <v>123</v>
      </c>
      <c r="B138" s="306" t="s">
        <v>2601</v>
      </c>
      <c r="C138" s="307" t="s">
        <v>2602</v>
      </c>
      <c r="D138" s="308" t="s">
        <v>67</v>
      </c>
      <c r="E138" s="9">
        <v>70</v>
      </c>
      <c r="F138" s="45" t="str">
        <f t="shared" si="1"/>
        <v>Khá</v>
      </c>
      <c r="G138" s="9"/>
    </row>
    <row r="139" spans="1:7" x14ac:dyDescent="0.25">
      <c r="A139" s="305">
        <v>124</v>
      </c>
      <c r="B139" s="306" t="s">
        <v>2603</v>
      </c>
      <c r="C139" s="307" t="s">
        <v>2604</v>
      </c>
      <c r="D139" s="308" t="s">
        <v>67</v>
      </c>
      <c r="E139" s="9">
        <v>70</v>
      </c>
      <c r="F139" s="45" t="str">
        <f t="shared" si="1"/>
        <v>Khá</v>
      </c>
      <c r="G139" s="9"/>
    </row>
    <row r="140" spans="1:7" x14ac:dyDescent="0.25">
      <c r="A140" s="305">
        <v>125</v>
      </c>
      <c r="B140" s="306" t="s">
        <v>2605</v>
      </c>
      <c r="C140" s="307" t="s">
        <v>50</v>
      </c>
      <c r="D140" s="308" t="s">
        <v>67</v>
      </c>
      <c r="E140" s="9">
        <v>70</v>
      </c>
      <c r="F140" s="45" t="str">
        <f t="shared" si="1"/>
        <v>Khá</v>
      </c>
      <c r="G140" s="9"/>
    </row>
    <row r="141" spans="1:7" x14ac:dyDescent="0.25">
      <c r="A141" s="305">
        <v>126</v>
      </c>
      <c r="B141" s="306" t="s">
        <v>2606</v>
      </c>
      <c r="C141" s="307" t="s">
        <v>413</v>
      </c>
      <c r="D141" s="308" t="s">
        <v>2607</v>
      </c>
      <c r="E141" s="9">
        <v>82</v>
      </c>
      <c r="F141" s="45" t="str">
        <f t="shared" si="1"/>
        <v>Tốt</v>
      </c>
      <c r="G141" s="45"/>
    </row>
    <row r="142" spans="1:7" x14ac:dyDescent="0.25">
      <c r="A142" s="305">
        <v>127</v>
      </c>
      <c r="B142" s="306" t="s">
        <v>2608</v>
      </c>
      <c r="C142" s="307" t="s">
        <v>53</v>
      </c>
      <c r="D142" s="308" t="s">
        <v>180</v>
      </c>
      <c r="E142" s="9">
        <v>82</v>
      </c>
      <c r="F142" s="45" t="str">
        <f t="shared" si="1"/>
        <v>Tốt</v>
      </c>
      <c r="G142" s="9"/>
    </row>
    <row r="143" spans="1:7" x14ac:dyDescent="0.25">
      <c r="A143" s="305">
        <v>128</v>
      </c>
      <c r="B143" s="306" t="s">
        <v>2609</v>
      </c>
      <c r="C143" s="307" t="s">
        <v>433</v>
      </c>
      <c r="D143" s="308" t="s">
        <v>70</v>
      </c>
      <c r="E143" s="9">
        <v>82</v>
      </c>
      <c r="F143" s="45" t="str">
        <f t="shared" si="1"/>
        <v>Tốt</v>
      </c>
      <c r="G143" s="9"/>
    </row>
    <row r="144" spans="1:7" x14ac:dyDescent="0.25">
      <c r="A144" s="305">
        <v>129</v>
      </c>
      <c r="B144" s="306" t="s">
        <v>2610</v>
      </c>
      <c r="C144" s="307" t="s">
        <v>318</v>
      </c>
      <c r="D144" s="308" t="s">
        <v>13</v>
      </c>
      <c r="E144" s="9">
        <v>82</v>
      </c>
      <c r="F144" s="45" t="str">
        <f t="shared" si="1"/>
        <v>Tốt</v>
      </c>
      <c r="G144" s="9"/>
    </row>
    <row r="145" spans="1:7" x14ac:dyDescent="0.25">
      <c r="A145" s="305">
        <v>130</v>
      </c>
      <c r="B145" s="306" t="s">
        <v>2611</v>
      </c>
      <c r="C145" s="307" t="s">
        <v>2612</v>
      </c>
      <c r="D145" s="308" t="s">
        <v>13</v>
      </c>
      <c r="E145" s="9">
        <v>64</v>
      </c>
      <c r="F145" s="45" t="str">
        <f t="shared" si="1"/>
        <v>Trung bình</v>
      </c>
      <c r="G145" s="9" t="s">
        <v>2592</v>
      </c>
    </row>
    <row r="146" spans="1:7" x14ac:dyDescent="0.25">
      <c r="A146" s="305">
        <v>131</v>
      </c>
      <c r="B146" s="306" t="s">
        <v>2613</v>
      </c>
      <c r="C146" s="307" t="s">
        <v>525</v>
      </c>
      <c r="D146" s="308" t="s">
        <v>307</v>
      </c>
      <c r="E146" s="9">
        <v>70</v>
      </c>
      <c r="F146" s="45" t="str">
        <f t="shared" si="1"/>
        <v>Khá</v>
      </c>
      <c r="G146" s="9"/>
    </row>
    <row r="147" spans="1:7" x14ac:dyDescent="0.25">
      <c r="A147" s="305">
        <v>132</v>
      </c>
      <c r="B147" s="306" t="s">
        <v>2614</v>
      </c>
      <c r="C147" s="307" t="s">
        <v>81</v>
      </c>
      <c r="D147" s="308" t="s">
        <v>72</v>
      </c>
      <c r="E147" s="9">
        <v>83</v>
      </c>
      <c r="F147" s="45" t="str">
        <f t="shared" si="1"/>
        <v>Tốt</v>
      </c>
      <c r="G147" s="9"/>
    </row>
    <row r="149" spans="1:7" x14ac:dyDescent="0.25">
      <c r="A149" s="318" t="s">
        <v>2689</v>
      </c>
      <c r="B149" s="318"/>
      <c r="C149" s="318"/>
      <c r="D149" s="318"/>
      <c r="E149" s="318"/>
      <c r="F149" s="331"/>
      <c r="G149" s="318"/>
    </row>
    <row r="150" spans="1:7" ht="31.5" x14ac:dyDescent="0.25">
      <c r="A150" s="42" t="s">
        <v>119</v>
      </c>
      <c r="B150" s="42" t="s">
        <v>484</v>
      </c>
      <c r="C150" s="304" t="s">
        <v>2410</v>
      </c>
      <c r="D150" s="304"/>
      <c r="E150" s="43" t="s">
        <v>507</v>
      </c>
      <c r="F150" s="42" t="s">
        <v>4</v>
      </c>
      <c r="G150" s="42" t="s">
        <v>440</v>
      </c>
    </row>
    <row r="151" spans="1:7" x14ac:dyDescent="0.25">
      <c r="A151" s="305">
        <v>133</v>
      </c>
      <c r="B151" s="306"/>
      <c r="C151" s="307" t="s">
        <v>62</v>
      </c>
      <c r="D151" s="308" t="s">
        <v>13</v>
      </c>
      <c r="E151" s="9">
        <v>82</v>
      </c>
      <c r="F151" s="45" t="str">
        <f>IF(E151&gt;=90,"Xuất sắc", IF(AND(E151&lt;90,E151&gt;=80),"Tốt",IF(AND(E151&lt;80,E151&gt;=65),"Khá",IF(AND(E151&lt;65,E151&gt;=50),"Trung bình",IF(AND(E151&lt;50, E151&gt;=35),"Yếu","Kém")))))</f>
        <v>Tốt</v>
      </c>
      <c r="G151" s="332" t="s">
        <v>2615</v>
      </c>
    </row>
    <row r="152" spans="1:7" x14ac:dyDescent="0.25">
      <c r="A152" s="319"/>
      <c r="B152" s="320"/>
      <c r="C152" s="321"/>
      <c r="D152" s="321"/>
      <c r="E152" s="57"/>
      <c r="F152" s="322"/>
      <c r="G152" s="57"/>
    </row>
    <row r="153" spans="1:7" ht="24.75" customHeight="1" x14ac:dyDescent="0.25">
      <c r="A153" s="323" t="s">
        <v>2690</v>
      </c>
    </row>
    <row r="154" spans="1:7" ht="43.5" customHeight="1" x14ac:dyDescent="0.25">
      <c r="A154" s="309" t="s">
        <v>119</v>
      </c>
      <c r="B154" s="309" t="s">
        <v>484</v>
      </c>
      <c r="C154" s="310" t="s">
        <v>2410</v>
      </c>
      <c r="D154" s="310"/>
      <c r="E154" s="26" t="s">
        <v>507</v>
      </c>
      <c r="F154" s="142" t="s">
        <v>4</v>
      </c>
      <c r="G154" s="309" t="s">
        <v>440</v>
      </c>
    </row>
    <row r="155" spans="1:7" x14ac:dyDescent="0.25">
      <c r="A155" s="34">
        <v>134</v>
      </c>
      <c r="B155" s="311" t="s">
        <v>2616</v>
      </c>
      <c r="C155" s="283" t="s">
        <v>2617</v>
      </c>
      <c r="D155" s="283" t="s">
        <v>73</v>
      </c>
      <c r="E155" s="312">
        <v>71</v>
      </c>
      <c r="F155" s="41" t="str">
        <f>IF(E155&gt;=90,"Xuất sắc", IF(AND(E155&lt;90,E155&gt;=80),"Tốt",IF(AND(E155&lt;80,E155&gt;=65),"Khá",IF(AND(E155&lt;65,E155&gt;=50),"Trung bình",IF(AND(E155&lt;50, E155&gt;=35),"Yếu","Kém")))))</f>
        <v>Khá</v>
      </c>
      <c r="G155" s="313"/>
    </row>
    <row r="156" spans="1:7" x14ac:dyDescent="0.25">
      <c r="A156" s="34">
        <v>135</v>
      </c>
      <c r="B156" s="311" t="s">
        <v>2618</v>
      </c>
      <c r="C156" s="283" t="s">
        <v>2619</v>
      </c>
      <c r="D156" s="283" t="s">
        <v>36</v>
      </c>
      <c r="E156" s="312">
        <v>80</v>
      </c>
      <c r="F156" s="41" t="str">
        <f t="shared" ref="F156:F199" si="2">IF(E156&gt;=90,"Xuất sắc", IF(AND(E156&lt;90,E156&gt;=80),"Tốt",IF(AND(E156&lt;80,E156&gt;=65),"Khá",IF(AND(E156&lt;65,E156&gt;=50),"Trung bình",IF(AND(E156&lt;50, E156&gt;=35),"Yếu","Kém")))))</f>
        <v>Tốt</v>
      </c>
      <c r="G156" s="195"/>
    </row>
    <row r="157" spans="1:7" x14ac:dyDescent="0.25">
      <c r="A157" s="34">
        <v>136</v>
      </c>
      <c r="B157" s="311" t="s">
        <v>2620</v>
      </c>
      <c r="C157" s="283" t="s">
        <v>52</v>
      </c>
      <c r="D157" s="283" t="s">
        <v>253</v>
      </c>
      <c r="E157" s="312">
        <v>98</v>
      </c>
      <c r="F157" s="41" t="str">
        <f t="shared" si="2"/>
        <v>Xuất sắc</v>
      </c>
      <c r="G157" s="195"/>
    </row>
    <row r="158" spans="1:7" x14ac:dyDescent="0.25">
      <c r="A158" s="34">
        <v>137</v>
      </c>
      <c r="B158" s="311" t="s">
        <v>2621</v>
      </c>
      <c r="C158" s="283" t="s">
        <v>2622</v>
      </c>
      <c r="D158" s="283" t="s">
        <v>499</v>
      </c>
      <c r="E158" s="312">
        <v>83</v>
      </c>
      <c r="F158" s="41" t="str">
        <f t="shared" si="2"/>
        <v>Tốt</v>
      </c>
      <c r="G158" s="195"/>
    </row>
    <row r="159" spans="1:7" x14ac:dyDescent="0.25">
      <c r="A159" s="34">
        <v>138</v>
      </c>
      <c r="B159" s="311" t="s">
        <v>2623</v>
      </c>
      <c r="C159" s="283" t="s">
        <v>531</v>
      </c>
      <c r="D159" s="283" t="s">
        <v>229</v>
      </c>
      <c r="E159" s="312">
        <v>83</v>
      </c>
      <c r="F159" s="41" t="str">
        <f t="shared" si="2"/>
        <v>Tốt</v>
      </c>
      <c r="G159" s="195"/>
    </row>
    <row r="160" spans="1:7" x14ac:dyDescent="0.25">
      <c r="A160" s="34">
        <v>139</v>
      </c>
      <c r="B160" s="311" t="s">
        <v>2624</v>
      </c>
      <c r="C160" s="283" t="s">
        <v>71</v>
      </c>
      <c r="D160" s="283" t="s">
        <v>28</v>
      </c>
      <c r="E160" s="312">
        <v>90</v>
      </c>
      <c r="F160" s="41" t="str">
        <f t="shared" si="2"/>
        <v>Xuất sắc</v>
      </c>
      <c r="G160" s="195"/>
    </row>
    <row r="161" spans="1:7" x14ac:dyDescent="0.25">
      <c r="A161" s="34">
        <v>140</v>
      </c>
      <c r="B161" s="311" t="s">
        <v>2625</v>
      </c>
      <c r="C161" s="283" t="s">
        <v>128</v>
      </c>
      <c r="D161" s="283" t="s">
        <v>15</v>
      </c>
      <c r="E161" s="312">
        <v>70</v>
      </c>
      <c r="F161" s="41" t="str">
        <f t="shared" si="2"/>
        <v>Khá</v>
      </c>
      <c r="G161" s="195"/>
    </row>
    <row r="162" spans="1:7" x14ac:dyDescent="0.25">
      <c r="A162" s="34">
        <v>141</v>
      </c>
      <c r="B162" s="311" t="s">
        <v>2626</v>
      </c>
      <c r="C162" s="283" t="s">
        <v>63</v>
      </c>
      <c r="D162" s="283" t="s">
        <v>45</v>
      </c>
      <c r="E162" s="312">
        <v>88</v>
      </c>
      <c r="F162" s="41" t="str">
        <f t="shared" si="2"/>
        <v>Tốt</v>
      </c>
      <c r="G162" s="195"/>
    </row>
    <row r="163" spans="1:7" x14ac:dyDescent="0.25">
      <c r="A163" s="34">
        <v>142</v>
      </c>
      <c r="B163" s="311" t="s">
        <v>2627</v>
      </c>
      <c r="C163" s="283" t="s">
        <v>2628</v>
      </c>
      <c r="D163" s="283" t="s">
        <v>49</v>
      </c>
      <c r="E163" s="312">
        <v>98</v>
      </c>
      <c r="F163" s="41" t="str">
        <f t="shared" si="2"/>
        <v>Xuất sắc</v>
      </c>
      <c r="G163" s="195"/>
    </row>
    <row r="164" spans="1:7" x14ac:dyDescent="0.25">
      <c r="A164" s="34">
        <v>143</v>
      </c>
      <c r="B164" s="311" t="s">
        <v>2629</v>
      </c>
      <c r="C164" s="283" t="s">
        <v>2630</v>
      </c>
      <c r="D164" s="283" t="s">
        <v>256</v>
      </c>
      <c r="E164" s="312">
        <v>77</v>
      </c>
      <c r="F164" s="41" t="str">
        <f t="shared" si="2"/>
        <v>Khá</v>
      </c>
      <c r="G164" s="195"/>
    </row>
    <row r="165" spans="1:7" x14ac:dyDescent="0.25">
      <c r="A165" s="34">
        <v>144</v>
      </c>
      <c r="B165" s="311" t="s">
        <v>2631</v>
      </c>
      <c r="C165" s="283" t="s">
        <v>2632</v>
      </c>
      <c r="D165" s="283" t="s">
        <v>106</v>
      </c>
      <c r="E165" s="312">
        <v>70</v>
      </c>
      <c r="F165" s="41" t="str">
        <f t="shared" si="2"/>
        <v>Khá</v>
      </c>
      <c r="G165" s="195"/>
    </row>
    <row r="166" spans="1:7" x14ac:dyDescent="0.25">
      <c r="A166" s="34">
        <v>145</v>
      </c>
      <c r="B166" s="311" t="s">
        <v>2633</v>
      </c>
      <c r="C166" s="283" t="s">
        <v>2634</v>
      </c>
      <c r="D166" s="283" t="s">
        <v>106</v>
      </c>
      <c r="E166" s="312">
        <v>82</v>
      </c>
      <c r="F166" s="41" t="str">
        <f t="shared" si="2"/>
        <v>Tốt</v>
      </c>
      <c r="G166" s="195"/>
    </row>
    <row r="167" spans="1:7" x14ac:dyDescent="0.25">
      <c r="A167" s="34">
        <v>146</v>
      </c>
      <c r="B167" s="311" t="s">
        <v>2635</v>
      </c>
      <c r="C167" s="283" t="s">
        <v>127</v>
      </c>
      <c r="D167" s="283" t="s">
        <v>16</v>
      </c>
      <c r="E167" s="312">
        <v>90</v>
      </c>
      <c r="F167" s="41" t="str">
        <f t="shared" si="2"/>
        <v>Xuất sắc</v>
      </c>
      <c r="G167" s="9"/>
    </row>
    <row r="168" spans="1:7" x14ac:dyDescent="0.25">
      <c r="A168" s="34">
        <v>147</v>
      </c>
      <c r="B168" s="311" t="s">
        <v>2636</v>
      </c>
      <c r="C168" s="283" t="s">
        <v>333</v>
      </c>
      <c r="D168" s="283" t="s">
        <v>16</v>
      </c>
      <c r="E168" s="312">
        <v>80</v>
      </c>
      <c r="F168" s="41" t="str">
        <f t="shared" si="2"/>
        <v>Tốt</v>
      </c>
      <c r="G168" s="195"/>
    </row>
    <row r="169" spans="1:7" x14ac:dyDescent="0.25">
      <c r="A169" s="34">
        <v>148</v>
      </c>
      <c r="B169" s="311" t="s">
        <v>2637</v>
      </c>
      <c r="C169" s="283" t="s">
        <v>2331</v>
      </c>
      <c r="D169" s="283" t="s">
        <v>126</v>
      </c>
      <c r="E169" s="312">
        <v>82</v>
      </c>
      <c r="F169" s="41" t="str">
        <f t="shared" si="2"/>
        <v>Tốt</v>
      </c>
      <c r="G169" s="195"/>
    </row>
    <row r="170" spans="1:7" x14ac:dyDescent="0.25">
      <c r="A170" s="34">
        <v>149</v>
      </c>
      <c r="B170" s="311" t="s">
        <v>2638</v>
      </c>
      <c r="C170" s="283" t="s">
        <v>100</v>
      </c>
      <c r="D170" s="283" t="s">
        <v>22</v>
      </c>
      <c r="E170" s="312">
        <v>98</v>
      </c>
      <c r="F170" s="41" t="str">
        <f t="shared" si="2"/>
        <v>Xuất sắc</v>
      </c>
      <c r="G170" s="195"/>
    </row>
    <row r="171" spans="1:7" x14ac:dyDescent="0.25">
      <c r="A171" s="34">
        <v>150</v>
      </c>
      <c r="B171" s="311" t="s">
        <v>2639</v>
      </c>
      <c r="C171" s="283" t="s">
        <v>77</v>
      </c>
      <c r="D171" s="283" t="s">
        <v>17</v>
      </c>
      <c r="E171" s="312">
        <v>98</v>
      </c>
      <c r="F171" s="41" t="str">
        <f t="shared" si="2"/>
        <v>Xuất sắc</v>
      </c>
      <c r="G171" s="195"/>
    </row>
    <row r="172" spans="1:7" x14ac:dyDescent="0.25">
      <c r="A172" s="34">
        <v>151</v>
      </c>
      <c r="B172" s="311" t="s">
        <v>2640</v>
      </c>
      <c r="C172" s="283" t="s">
        <v>2641</v>
      </c>
      <c r="D172" s="283" t="s">
        <v>391</v>
      </c>
      <c r="E172" s="314">
        <v>80</v>
      </c>
      <c r="F172" s="41" t="str">
        <f t="shared" si="2"/>
        <v>Tốt</v>
      </c>
      <c r="G172" s="195"/>
    </row>
    <row r="173" spans="1:7" x14ac:dyDescent="0.25">
      <c r="A173" s="34">
        <v>152</v>
      </c>
      <c r="B173" s="311" t="s">
        <v>2642</v>
      </c>
      <c r="C173" s="283" t="s">
        <v>2643</v>
      </c>
      <c r="D173" s="283" t="s">
        <v>724</v>
      </c>
      <c r="E173" s="314">
        <v>83</v>
      </c>
      <c r="F173" s="41" t="str">
        <f t="shared" si="2"/>
        <v>Tốt</v>
      </c>
      <c r="G173" s="195"/>
    </row>
    <row r="174" spans="1:7" x14ac:dyDescent="0.25">
      <c r="A174" s="34">
        <v>153</v>
      </c>
      <c r="B174" s="311" t="s">
        <v>2644</v>
      </c>
      <c r="C174" s="283" t="s">
        <v>2645</v>
      </c>
      <c r="D174" s="283" t="s">
        <v>9</v>
      </c>
      <c r="E174" s="314">
        <v>76</v>
      </c>
      <c r="F174" s="41" t="str">
        <f t="shared" si="2"/>
        <v>Khá</v>
      </c>
      <c r="G174" s="195"/>
    </row>
    <row r="175" spans="1:7" x14ac:dyDescent="0.25">
      <c r="A175" s="34">
        <v>154</v>
      </c>
      <c r="B175" s="311" t="s">
        <v>2646</v>
      </c>
      <c r="C175" s="283" t="s">
        <v>2647</v>
      </c>
      <c r="D175" s="283" t="s">
        <v>9</v>
      </c>
      <c r="E175" s="314">
        <v>72</v>
      </c>
      <c r="F175" s="41" t="str">
        <f t="shared" si="2"/>
        <v>Khá</v>
      </c>
      <c r="G175" s="195"/>
    </row>
    <row r="176" spans="1:7" x14ac:dyDescent="0.25">
      <c r="A176" s="34">
        <v>155</v>
      </c>
      <c r="B176" s="311" t="s">
        <v>2648</v>
      </c>
      <c r="C176" s="283" t="s">
        <v>2649</v>
      </c>
      <c r="D176" s="283" t="s">
        <v>9</v>
      </c>
      <c r="E176" s="314">
        <v>77</v>
      </c>
      <c r="F176" s="41" t="str">
        <f t="shared" si="2"/>
        <v>Khá</v>
      </c>
      <c r="G176" s="195"/>
    </row>
    <row r="177" spans="1:7" x14ac:dyDescent="0.25">
      <c r="A177" s="34">
        <v>156</v>
      </c>
      <c r="B177" s="311" t="s">
        <v>2650</v>
      </c>
      <c r="C177" s="283" t="s">
        <v>2651</v>
      </c>
      <c r="D177" s="283" t="s">
        <v>354</v>
      </c>
      <c r="E177" s="314">
        <v>80</v>
      </c>
      <c r="F177" s="41" t="str">
        <f t="shared" si="2"/>
        <v>Tốt</v>
      </c>
      <c r="G177" s="195"/>
    </row>
    <row r="178" spans="1:7" x14ac:dyDescent="0.25">
      <c r="A178" s="34">
        <v>157</v>
      </c>
      <c r="B178" s="311" t="s">
        <v>2652</v>
      </c>
      <c r="C178" s="283" t="s">
        <v>63</v>
      </c>
      <c r="D178" s="283" t="s">
        <v>26</v>
      </c>
      <c r="E178" s="314">
        <v>64</v>
      </c>
      <c r="F178" s="41" t="str">
        <f t="shared" si="2"/>
        <v>Trung bình</v>
      </c>
      <c r="G178" s="39" t="s">
        <v>75</v>
      </c>
    </row>
    <row r="179" spans="1:7" x14ac:dyDescent="0.25">
      <c r="A179" s="34">
        <v>158</v>
      </c>
      <c r="B179" s="311" t="s">
        <v>2653</v>
      </c>
      <c r="C179" s="283" t="s">
        <v>2654</v>
      </c>
      <c r="D179" s="283" t="s">
        <v>88</v>
      </c>
      <c r="E179" s="314">
        <v>85</v>
      </c>
      <c r="F179" s="41" t="str">
        <f t="shared" si="2"/>
        <v>Tốt</v>
      </c>
      <c r="G179" s="195"/>
    </row>
    <row r="180" spans="1:7" x14ac:dyDescent="0.25">
      <c r="A180" s="34">
        <v>159</v>
      </c>
      <c r="B180" s="311" t="s">
        <v>2655</v>
      </c>
      <c r="C180" s="283" t="s">
        <v>777</v>
      </c>
      <c r="D180" s="283" t="s">
        <v>88</v>
      </c>
      <c r="E180" s="314">
        <v>83</v>
      </c>
      <c r="F180" s="41" t="str">
        <f t="shared" si="2"/>
        <v>Tốt</v>
      </c>
      <c r="G180" s="195"/>
    </row>
    <row r="181" spans="1:7" x14ac:dyDescent="0.25">
      <c r="A181" s="34">
        <v>160</v>
      </c>
      <c r="B181" s="311" t="s">
        <v>2656</v>
      </c>
      <c r="C181" s="283" t="s">
        <v>2657</v>
      </c>
      <c r="D181" s="283" t="s">
        <v>88</v>
      </c>
      <c r="E181" s="314">
        <v>85</v>
      </c>
      <c r="F181" s="41" t="str">
        <f t="shared" si="2"/>
        <v>Tốt</v>
      </c>
      <c r="G181" s="195"/>
    </row>
    <row r="182" spans="1:7" x14ac:dyDescent="0.25">
      <c r="A182" s="34">
        <v>161</v>
      </c>
      <c r="B182" s="311" t="s">
        <v>2658</v>
      </c>
      <c r="C182" s="283" t="s">
        <v>2659</v>
      </c>
      <c r="D182" s="283" t="s">
        <v>293</v>
      </c>
      <c r="E182" s="314">
        <v>77</v>
      </c>
      <c r="F182" s="41" t="str">
        <f t="shared" si="2"/>
        <v>Khá</v>
      </c>
      <c r="G182" s="195"/>
    </row>
    <row r="183" spans="1:7" x14ac:dyDescent="0.25">
      <c r="A183" s="34">
        <v>162</v>
      </c>
      <c r="B183" s="311" t="s">
        <v>2660</v>
      </c>
      <c r="C183" s="283" t="s">
        <v>2661</v>
      </c>
      <c r="D183" s="283" t="s">
        <v>197</v>
      </c>
      <c r="E183" s="314">
        <v>85</v>
      </c>
      <c r="F183" s="41" t="str">
        <f t="shared" si="2"/>
        <v>Tốt</v>
      </c>
      <c r="G183" s="195"/>
    </row>
    <row r="184" spans="1:7" x14ac:dyDescent="0.25">
      <c r="A184" s="34">
        <v>163</v>
      </c>
      <c r="B184" s="311" t="s">
        <v>2662</v>
      </c>
      <c r="C184" s="283" t="s">
        <v>2663</v>
      </c>
      <c r="D184" s="283" t="s">
        <v>154</v>
      </c>
      <c r="E184" s="314">
        <v>64</v>
      </c>
      <c r="F184" s="41" t="str">
        <f t="shared" si="2"/>
        <v>Trung bình</v>
      </c>
      <c r="G184" s="39" t="s">
        <v>75</v>
      </c>
    </row>
    <row r="185" spans="1:7" x14ac:dyDescent="0.25">
      <c r="A185" s="34">
        <v>164</v>
      </c>
      <c r="B185" s="311" t="s">
        <v>2664</v>
      </c>
      <c r="C185" s="283" t="s">
        <v>406</v>
      </c>
      <c r="D185" s="283" t="s">
        <v>280</v>
      </c>
      <c r="E185" s="314">
        <v>70</v>
      </c>
      <c r="F185" s="41" t="str">
        <f t="shared" si="2"/>
        <v>Khá</v>
      </c>
      <c r="G185" s="195"/>
    </row>
    <row r="186" spans="1:7" x14ac:dyDescent="0.25">
      <c r="A186" s="34">
        <v>165</v>
      </c>
      <c r="B186" s="311" t="s">
        <v>2665</v>
      </c>
      <c r="C186" s="283" t="s">
        <v>2666</v>
      </c>
      <c r="D186" s="283" t="s">
        <v>211</v>
      </c>
      <c r="E186" s="314">
        <v>64</v>
      </c>
      <c r="F186" s="41" t="str">
        <f t="shared" si="2"/>
        <v>Trung bình</v>
      </c>
      <c r="G186" s="39" t="s">
        <v>75</v>
      </c>
    </row>
    <row r="187" spans="1:7" x14ac:dyDescent="0.25">
      <c r="A187" s="34">
        <v>166</v>
      </c>
      <c r="B187" s="311" t="s">
        <v>2667</v>
      </c>
      <c r="C187" s="283" t="s">
        <v>170</v>
      </c>
      <c r="D187" s="283" t="s">
        <v>12</v>
      </c>
      <c r="E187" s="314">
        <v>87</v>
      </c>
      <c r="F187" s="41" t="str">
        <f t="shared" si="2"/>
        <v>Tốt</v>
      </c>
      <c r="G187" s="195"/>
    </row>
    <row r="188" spans="1:7" x14ac:dyDescent="0.25">
      <c r="A188" s="34">
        <v>167</v>
      </c>
      <c r="B188" s="311" t="s">
        <v>2668</v>
      </c>
      <c r="C188" s="283" t="s">
        <v>2669</v>
      </c>
      <c r="D188" s="283" t="s">
        <v>2160</v>
      </c>
      <c r="E188" s="314">
        <v>73</v>
      </c>
      <c r="F188" s="41" t="str">
        <f t="shared" si="2"/>
        <v>Khá</v>
      </c>
      <c r="G188" s="195"/>
    </row>
    <row r="189" spans="1:7" x14ac:dyDescent="0.25">
      <c r="A189" s="34">
        <v>168</v>
      </c>
      <c r="B189" s="311" t="s">
        <v>2670</v>
      </c>
      <c r="C189" s="283" t="s">
        <v>14</v>
      </c>
      <c r="D189" s="283" t="s">
        <v>133</v>
      </c>
      <c r="E189" s="314">
        <v>80</v>
      </c>
      <c r="F189" s="41" t="str">
        <f t="shared" si="2"/>
        <v>Tốt</v>
      </c>
      <c r="G189" s="195"/>
    </row>
    <row r="190" spans="1:7" x14ac:dyDescent="0.25">
      <c r="A190" s="34">
        <v>169</v>
      </c>
      <c r="B190" s="311" t="s">
        <v>2671</v>
      </c>
      <c r="C190" s="283" t="s">
        <v>2672</v>
      </c>
      <c r="D190" s="283" t="s">
        <v>2673</v>
      </c>
      <c r="E190" s="314">
        <v>98</v>
      </c>
      <c r="F190" s="41" t="str">
        <f t="shared" si="2"/>
        <v>Xuất sắc</v>
      </c>
      <c r="G190" s="195"/>
    </row>
    <row r="191" spans="1:7" x14ac:dyDescent="0.25">
      <c r="A191" s="34">
        <v>170</v>
      </c>
      <c r="B191" s="311" t="s">
        <v>2674</v>
      </c>
      <c r="C191" s="283" t="s">
        <v>2675</v>
      </c>
      <c r="D191" s="283" t="s">
        <v>67</v>
      </c>
      <c r="E191" s="314">
        <v>98</v>
      </c>
      <c r="F191" s="41" t="str">
        <f t="shared" si="2"/>
        <v>Xuất sắc</v>
      </c>
      <c r="G191" s="195"/>
    </row>
    <row r="192" spans="1:7" x14ac:dyDescent="0.25">
      <c r="A192" s="34">
        <v>171</v>
      </c>
      <c r="B192" s="311" t="s">
        <v>2676</v>
      </c>
      <c r="C192" s="283" t="s">
        <v>427</v>
      </c>
      <c r="D192" s="283" t="s">
        <v>329</v>
      </c>
      <c r="E192" s="314">
        <v>70</v>
      </c>
      <c r="F192" s="41" t="str">
        <f t="shared" si="2"/>
        <v>Khá</v>
      </c>
      <c r="G192" s="195"/>
    </row>
    <row r="193" spans="1:7" x14ac:dyDescent="0.25">
      <c r="A193" s="34">
        <v>172</v>
      </c>
      <c r="B193" s="311" t="s">
        <v>2677</v>
      </c>
      <c r="C193" s="283" t="s">
        <v>385</v>
      </c>
      <c r="D193" s="283" t="s">
        <v>365</v>
      </c>
      <c r="E193" s="314">
        <v>64</v>
      </c>
      <c r="F193" s="41" t="str">
        <f t="shared" si="2"/>
        <v>Trung bình</v>
      </c>
      <c r="G193" s="195" t="s">
        <v>125</v>
      </c>
    </row>
    <row r="194" spans="1:7" x14ac:dyDescent="0.25">
      <c r="A194" s="34">
        <v>173</v>
      </c>
      <c r="B194" s="311" t="s">
        <v>2678</v>
      </c>
      <c r="C194" s="283" t="s">
        <v>1707</v>
      </c>
      <c r="D194" s="283" t="s">
        <v>172</v>
      </c>
      <c r="E194" s="314">
        <v>80</v>
      </c>
      <c r="F194" s="41" t="str">
        <f t="shared" si="2"/>
        <v>Tốt</v>
      </c>
      <c r="G194" s="195"/>
    </row>
    <row r="195" spans="1:7" x14ac:dyDescent="0.25">
      <c r="A195" s="34">
        <v>174</v>
      </c>
      <c r="B195" s="311" t="s">
        <v>2679</v>
      </c>
      <c r="C195" s="283" t="s">
        <v>2680</v>
      </c>
      <c r="D195" s="283" t="s">
        <v>2672</v>
      </c>
      <c r="E195" s="314">
        <v>98</v>
      </c>
      <c r="F195" s="41" t="str">
        <f t="shared" si="2"/>
        <v>Xuất sắc</v>
      </c>
      <c r="G195" s="195"/>
    </row>
    <row r="196" spans="1:7" x14ac:dyDescent="0.25">
      <c r="A196" s="34">
        <v>175</v>
      </c>
      <c r="B196" s="311" t="s">
        <v>2681</v>
      </c>
      <c r="C196" s="283" t="s">
        <v>2282</v>
      </c>
      <c r="D196" s="283" t="s">
        <v>548</v>
      </c>
      <c r="E196" s="314">
        <v>64</v>
      </c>
      <c r="F196" s="41" t="str">
        <f t="shared" si="2"/>
        <v>Trung bình</v>
      </c>
      <c r="G196" s="39" t="s">
        <v>75</v>
      </c>
    </row>
    <row r="197" spans="1:7" x14ac:dyDescent="0.25">
      <c r="A197" s="34">
        <v>176</v>
      </c>
      <c r="B197" s="311" t="s">
        <v>2682</v>
      </c>
      <c r="C197" s="283" t="s">
        <v>1549</v>
      </c>
      <c r="D197" s="283" t="s">
        <v>72</v>
      </c>
      <c r="E197" s="314">
        <v>95</v>
      </c>
      <c r="F197" s="41" t="str">
        <f t="shared" si="2"/>
        <v>Xuất sắc</v>
      </c>
      <c r="G197" s="195"/>
    </row>
    <row r="198" spans="1:7" x14ac:dyDescent="0.25">
      <c r="A198" s="34">
        <v>177</v>
      </c>
      <c r="B198" s="311" t="s">
        <v>2683</v>
      </c>
      <c r="C198" s="283" t="s">
        <v>46</v>
      </c>
      <c r="D198" s="283" t="s">
        <v>72</v>
      </c>
      <c r="E198" s="314">
        <v>80</v>
      </c>
      <c r="F198" s="41" t="str">
        <f t="shared" si="2"/>
        <v>Tốt</v>
      </c>
      <c r="G198" s="195"/>
    </row>
    <row r="199" spans="1:7" x14ac:dyDescent="0.25">
      <c r="A199" s="34">
        <v>178</v>
      </c>
      <c r="B199" s="311" t="s">
        <v>2684</v>
      </c>
      <c r="C199" s="283" t="s">
        <v>1606</v>
      </c>
      <c r="D199" s="283" t="s">
        <v>2685</v>
      </c>
      <c r="E199" s="314">
        <v>83</v>
      </c>
      <c r="F199" s="41" t="str">
        <f t="shared" si="2"/>
        <v>Tốt</v>
      </c>
      <c r="G199" s="195"/>
    </row>
    <row r="202" spans="1:7" x14ac:dyDescent="0.25">
      <c r="B202" s="11" t="s">
        <v>368</v>
      </c>
      <c r="C202" s="11" t="s">
        <v>2691</v>
      </c>
      <c r="D202" s="2"/>
      <c r="E202" s="57"/>
      <c r="F202" s="10"/>
    </row>
    <row r="203" spans="1:7" x14ac:dyDescent="0.25">
      <c r="B203" s="11" t="s">
        <v>382</v>
      </c>
      <c r="C203" s="2"/>
      <c r="D203" s="2"/>
      <c r="E203" s="10" t="s">
        <v>370</v>
      </c>
      <c r="F203" s="10"/>
    </row>
    <row r="204" spans="1:7" x14ac:dyDescent="0.25">
      <c r="B204" s="11" t="s">
        <v>79</v>
      </c>
      <c r="C204" s="12">
        <v>31</v>
      </c>
      <c r="D204" s="2"/>
      <c r="E204" s="10"/>
      <c r="F204" s="10"/>
    </row>
    <row r="205" spans="1:7" x14ac:dyDescent="0.25">
      <c r="B205" s="11" t="s">
        <v>32</v>
      </c>
      <c r="C205" s="12">
        <v>68</v>
      </c>
      <c r="D205" s="2"/>
      <c r="E205" s="10"/>
      <c r="F205" s="10"/>
    </row>
    <row r="206" spans="1:7" x14ac:dyDescent="0.25">
      <c r="B206" s="11" t="s">
        <v>74</v>
      </c>
      <c r="C206" s="12">
        <v>54</v>
      </c>
      <c r="D206" s="2"/>
      <c r="E206" s="10"/>
      <c r="F206" s="10"/>
    </row>
    <row r="207" spans="1:7" x14ac:dyDescent="0.25">
      <c r="B207" s="11" t="s">
        <v>107</v>
      </c>
      <c r="C207" s="12">
        <v>19</v>
      </c>
      <c r="D207" s="2"/>
      <c r="E207" s="10"/>
      <c r="F207" s="10"/>
    </row>
    <row r="208" spans="1:7" x14ac:dyDescent="0.25">
      <c r="B208" s="11" t="s">
        <v>103</v>
      </c>
      <c r="C208" s="12">
        <v>0</v>
      </c>
      <c r="D208" s="2"/>
      <c r="E208" s="78"/>
      <c r="F208" s="10"/>
    </row>
    <row r="209" spans="2:6" x14ac:dyDescent="0.25">
      <c r="B209" s="11" t="s">
        <v>369</v>
      </c>
      <c r="C209" s="12">
        <v>5</v>
      </c>
      <c r="D209" s="2"/>
      <c r="E209" s="10" t="s">
        <v>371</v>
      </c>
      <c r="F209" s="10"/>
    </row>
    <row r="210" spans="2:6" x14ac:dyDescent="0.25">
      <c r="B210" s="11" t="s">
        <v>375</v>
      </c>
      <c r="C210" s="12">
        <v>1</v>
      </c>
    </row>
  </sheetData>
  <mergeCells count="13">
    <mergeCell ref="C154:D154"/>
    <mergeCell ref="C9:D9"/>
    <mergeCell ref="A7:E7"/>
    <mergeCell ref="A8:G8"/>
    <mergeCell ref="E55:F55"/>
    <mergeCell ref="C103:D103"/>
    <mergeCell ref="C150:D150"/>
    <mergeCell ref="A6:E6"/>
    <mergeCell ref="A1:C1"/>
    <mergeCell ref="D1:E1"/>
    <mergeCell ref="A2:C2"/>
    <mergeCell ref="D2:E2"/>
    <mergeCell ref="A5:E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opLeftCell="A164" workbookViewId="0">
      <selection activeCell="B173" sqref="B173:F181"/>
    </sheetView>
  </sheetViews>
  <sheetFormatPr defaultRowHeight="15.75" x14ac:dyDescent="0.25"/>
  <cols>
    <col min="1" max="1" width="4.25" style="2" customWidth="1"/>
    <col min="2" max="2" width="19.25" style="2" customWidth="1"/>
    <col min="3" max="3" width="19.5" style="2" customWidth="1"/>
    <col min="4" max="4" width="15.375" style="2" customWidth="1"/>
    <col min="5" max="5" width="9" style="2"/>
    <col min="6" max="6" width="10.75" style="19" customWidth="1"/>
    <col min="7" max="7" width="19.75" style="2" customWidth="1"/>
    <col min="8" max="16384" width="9" style="2"/>
  </cols>
  <sheetData>
    <row r="1" spans="1:7" s="19" customFormat="1" x14ac:dyDescent="0.25">
      <c r="A1" s="83" t="s">
        <v>1</v>
      </c>
      <c r="B1" s="83"/>
      <c r="C1" s="83"/>
      <c r="D1" s="87" t="s">
        <v>2</v>
      </c>
      <c r="E1" s="87"/>
      <c r="F1" s="87"/>
      <c r="G1" s="87"/>
    </row>
    <row r="2" spans="1:7" s="19" customFormat="1" x14ac:dyDescent="0.25">
      <c r="A2" s="87" t="s">
        <v>3</v>
      </c>
      <c r="B2" s="87"/>
      <c r="C2" s="87"/>
      <c r="D2" s="87" t="s">
        <v>437</v>
      </c>
      <c r="E2" s="87"/>
      <c r="F2" s="87"/>
      <c r="G2" s="87"/>
    </row>
    <row r="3" spans="1:7" s="19" customFormat="1" x14ac:dyDescent="0.25">
      <c r="A3" s="80"/>
      <c r="B3" s="80"/>
      <c r="C3" s="80"/>
      <c r="D3" s="7"/>
      <c r="E3" s="78"/>
      <c r="F3" s="78"/>
      <c r="G3" s="78"/>
    </row>
    <row r="4" spans="1:7" s="19" customFormat="1" x14ac:dyDescent="0.25">
      <c r="B4" s="78" t="s">
        <v>372</v>
      </c>
      <c r="E4" s="78"/>
      <c r="F4" s="78"/>
      <c r="G4" s="78"/>
    </row>
    <row r="5" spans="1:7" s="19" customFormat="1" x14ac:dyDescent="0.25">
      <c r="A5" s="88" t="s">
        <v>2042</v>
      </c>
      <c r="B5" s="88"/>
      <c r="C5" s="88"/>
      <c r="D5" s="88"/>
      <c r="E5" s="88"/>
      <c r="F5" s="88"/>
      <c r="G5" s="78"/>
    </row>
    <row r="6" spans="1:7" s="19" customFormat="1" x14ac:dyDescent="0.25">
      <c r="A6" s="88" t="s">
        <v>508</v>
      </c>
      <c r="B6" s="88"/>
      <c r="C6" s="88"/>
      <c r="D6" s="88"/>
      <c r="E6" s="88"/>
      <c r="F6" s="88"/>
      <c r="G6" s="78"/>
    </row>
    <row r="7" spans="1:7" s="19" customFormat="1" x14ac:dyDescent="0.25">
      <c r="A7" s="89" t="s">
        <v>373</v>
      </c>
      <c r="B7" s="89"/>
      <c r="C7" s="89"/>
      <c r="D7" s="89"/>
      <c r="E7" s="89"/>
      <c r="F7" s="89"/>
      <c r="G7" s="78"/>
    </row>
    <row r="8" spans="1:7" s="19" customFormat="1" x14ac:dyDescent="0.25">
      <c r="A8" s="344" t="s">
        <v>2692</v>
      </c>
      <c r="B8" s="344"/>
      <c r="C8" s="345"/>
      <c r="D8" s="345"/>
      <c r="E8" s="346"/>
      <c r="F8" s="346"/>
      <c r="G8" s="346"/>
    </row>
    <row r="9" spans="1:7" s="19" customFormat="1" ht="31.5" x14ac:dyDescent="0.25">
      <c r="A9" s="347" t="s">
        <v>119</v>
      </c>
      <c r="B9" s="347" t="s">
        <v>33</v>
      </c>
      <c r="C9" s="348" t="s">
        <v>509</v>
      </c>
      <c r="D9" s="348"/>
      <c r="E9" s="347" t="s">
        <v>510</v>
      </c>
      <c r="F9" s="349" t="s">
        <v>511</v>
      </c>
      <c r="G9" s="347" t="s">
        <v>0</v>
      </c>
    </row>
    <row r="10" spans="1:7" s="19" customFormat="1" x14ac:dyDescent="0.25">
      <c r="A10" s="350" t="s">
        <v>441</v>
      </c>
      <c r="B10" s="306" t="s">
        <v>2693</v>
      </c>
      <c r="C10" s="307" t="s">
        <v>2694</v>
      </c>
      <c r="D10" s="308" t="s">
        <v>36</v>
      </c>
      <c r="E10" s="9">
        <v>88</v>
      </c>
      <c r="F10" s="9" t="s">
        <v>32</v>
      </c>
      <c r="G10" s="9"/>
    </row>
    <row r="11" spans="1:7" s="19" customFormat="1" x14ac:dyDescent="0.25">
      <c r="A11" s="350" t="s">
        <v>443</v>
      </c>
      <c r="B11" s="306" t="s">
        <v>2695</v>
      </c>
      <c r="C11" s="307" t="s">
        <v>2696</v>
      </c>
      <c r="D11" s="308" t="s">
        <v>36</v>
      </c>
      <c r="E11" s="9">
        <v>90</v>
      </c>
      <c r="F11" s="9" t="s">
        <v>79</v>
      </c>
      <c r="G11" s="9"/>
    </row>
    <row r="12" spans="1:7" s="19" customFormat="1" x14ac:dyDescent="0.25">
      <c r="A12" s="350" t="s">
        <v>444</v>
      </c>
      <c r="B12" s="306" t="s">
        <v>2697</v>
      </c>
      <c r="C12" s="307" t="s">
        <v>233</v>
      </c>
      <c r="D12" s="308" t="s">
        <v>7</v>
      </c>
      <c r="E12" s="9">
        <v>94</v>
      </c>
      <c r="F12" s="9" t="s">
        <v>79</v>
      </c>
      <c r="G12" s="9"/>
    </row>
    <row r="13" spans="1:7" s="19" customFormat="1" x14ac:dyDescent="0.25">
      <c r="A13" s="350" t="s">
        <v>445</v>
      </c>
      <c r="B13" s="306" t="s">
        <v>2698</v>
      </c>
      <c r="C13" s="307" t="s">
        <v>2699</v>
      </c>
      <c r="D13" s="308" t="s">
        <v>229</v>
      </c>
      <c r="E13" s="9">
        <v>80</v>
      </c>
      <c r="F13" s="9" t="s">
        <v>32</v>
      </c>
      <c r="G13" s="9"/>
    </row>
    <row r="14" spans="1:7" s="19" customFormat="1" x14ac:dyDescent="0.25">
      <c r="A14" s="350" t="s">
        <v>446</v>
      </c>
      <c r="B14" s="306" t="s">
        <v>2700</v>
      </c>
      <c r="C14" s="307" t="s">
        <v>558</v>
      </c>
      <c r="D14" s="308" t="s">
        <v>28</v>
      </c>
      <c r="E14" s="9">
        <v>86</v>
      </c>
      <c r="F14" s="9" t="s">
        <v>32</v>
      </c>
      <c r="G14" s="9"/>
    </row>
    <row r="15" spans="1:7" s="19" customFormat="1" x14ac:dyDescent="0.25">
      <c r="A15" s="350" t="s">
        <v>447</v>
      </c>
      <c r="B15" s="306" t="s">
        <v>2701</v>
      </c>
      <c r="C15" s="307" t="s">
        <v>183</v>
      </c>
      <c r="D15" s="308" t="s">
        <v>2065</v>
      </c>
      <c r="E15" s="9">
        <v>60</v>
      </c>
      <c r="F15" s="9" t="s">
        <v>107</v>
      </c>
      <c r="G15" s="9" t="s">
        <v>75</v>
      </c>
    </row>
    <row r="16" spans="1:7" s="19" customFormat="1" x14ac:dyDescent="0.25">
      <c r="A16" s="350" t="s">
        <v>449</v>
      </c>
      <c r="B16" s="306" t="s">
        <v>2702</v>
      </c>
      <c r="C16" s="307" t="s">
        <v>2703</v>
      </c>
      <c r="D16" s="308" t="s">
        <v>174</v>
      </c>
      <c r="E16" s="9">
        <v>60</v>
      </c>
      <c r="F16" s="9" t="s">
        <v>107</v>
      </c>
      <c r="G16" s="9"/>
    </row>
    <row r="17" spans="1:7" s="19" customFormat="1" x14ac:dyDescent="0.25">
      <c r="A17" s="350" t="s">
        <v>450</v>
      </c>
      <c r="B17" s="306" t="s">
        <v>2704</v>
      </c>
      <c r="C17" s="307" t="s">
        <v>2705</v>
      </c>
      <c r="D17" s="308" t="s">
        <v>15</v>
      </c>
      <c r="E17" s="9">
        <v>60</v>
      </c>
      <c r="F17" s="9" t="s">
        <v>107</v>
      </c>
      <c r="G17" s="9" t="s">
        <v>75</v>
      </c>
    </row>
    <row r="18" spans="1:7" s="19" customFormat="1" x14ac:dyDescent="0.25">
      <c r="A18" s="350" t="s">
        <v>451</v>
      </c>
      <c r="B18" s="306" t="s">
        <v>2706</v>
      </c>
      <c r="C18" s="307" t="s">
        <v>411</v>
      </c>
      <c r="D18" s="308" t="s">
        <v>16</v>
      </c>
      <c r="E18" s="9">
        <v>84</v>
      </c>
      <c r="F18" s="9" t="s">
        <v>32</v>
      </c>
      <c r="G18" s="9"/>
    </row>
    <row r="19" spans="1:7" s="19" customFormat="1" x14ac:dyDescent="0.25">
      <c r="A19" s="350" t="s">
        <v>452</v>
      </c>
      <c r="B19" s="306" t="s">
        <v>2707</v>
      </c>
      <c r="C19" s="307" t="s">
        <v>2708</v>
      </c>
      <c r="D19" s="308" t="s">
        <v>83</v>
      </c>
      <c r="E19" s="9">
        <v>85</v>
      </c>
      <c r="F19" s="9" t="s">
        <v>32</v>
      </c>
      <c r="G19" s="9"/>
    </row>
    <row r="20" spans="1:7" s="19" customFormat="1" x14ac:dyDescent="0.25">
      <c r="A20" s="350" t="s">
        <v>454</v>
      </c>
      <c r="B20" s="306" t="s">
        <v>2709</v>
      </c>
      <c r="C20" s="307" t="s">
        <v>531</v>
      </c>
      <c r="D20" s="308" t="s">
        <v>2710</v>
      </c>
      <c r="E20" s="9">
        <v>86</v>
      </c>
      <c r="F20" s="9" t="s">
        <v>32</v>
      </c>
      <c r="G20" s="9"/>
    </row>
    <row r="21" spans="1:7" s="19" customFormat="1" x14ac:dyDescent="0.25">
      <c r="A21" s="350" t="s">
        <v>455</v>
      </c>
      <c r="B21" s="306" t="s">
        <v>2711</v>
      </c>
      <c r="C21" s="307" t="s">
        <v>2712</v>
      </c>
      <c r="D21" s="308" t="s">
        <v>60</v>
      </c>
      <c r="E21" s="9">
        <v>80</v>
      </c>
      <c r="F21" s="9" t="s">
        <v>32</v>
      </c>
      <c r="G21" s="9"/>
    </row>
    <row r="22" spans="1:7" s="19" customFormat="1" x14ac:dyDescent="0.25">
      <c r="A22" s="350" t="s">
        <v>456</v>
      </c>
      <c r="B22" s="306" t="s">
        <v>2713</v>
      </c>
      <c r="C22" s="307" t="s">
        <v>2714</v>
      </c>
      <c r="D22" s="308" t="s">
        <v>9</v>
      </c>
      <c r="E22" s="9">
        <v>90</v>
      </c>
      <c r="F22" s="9" t="s">
        <v>79</v>
      </c>
      <c r="G22" s="9"/>
    </row>
    <row r="23" spans="1:7" s="19" customFormat="1" x14ac:dyDescent="0.25">
      <c r="A23" s="350" t="s">
        <v>457</v>
      </c>
      <c r="B23" s="306" t="s">
        <v>2715</v>
      </c>
      <c r="C23" s="307" t="s">
        <v>2716</v>
      </c>
      <c r="D23" s="308" t="s">
        <v>290</v>
      </c>
      <c r="E23" s="9">
        <v>80</v>
      </c>
      <c r="F23" s="9" t="s">
        <v>32</v>
      </c>
      <c r="G23" s="9"/>
    </row>
    <row r="24" spans="1:7" s="19" customFormat="1" x14ac:dyDescent="0.25">
      <c r="A24" s="350" t="s">
        <v>458</v>
      </c>
      <c r="B24" s="306" t="s">
        <v>2717</v>
      </c>
      <c r="C24" s="307" t="s">
        <v>2718</v>
      </c>
      <c r="D24" s="308" t="s">
        <v>290</v>
      </c>
      <c r="E24" s="9">
        <v>60</v>
      </c>
      <c r="F24" s="9" t="s">
        <v>107</v>
      </c>
      <c r="G24" s="9" t="s">
        <v>125</v>
      </c>
    </row>
    <row r="25" spans="1:7" s="19" customFormat="1" x14ac:dyDescent="0.25">
      <c r="A25" s="350" t="s">
        <v>459</v>
      </c>
      <c r="B25" s="306" t="s">
        <v>2719</v>
      </c>
      <c r="C25" s="307" t="s">
        <v>1547</v>
      </c>
      <c r="D25" s="308" t="s">
        <v>88</v>
      </c>
      <c r="E25" s="9">
        <v>90</v>
      </c>
      <c r="F25" s="9" t="s">
        <v>79</v>
      </c>
      <c r="G25" s="9"/>
    </row>
    <row r="26" spans="1:7" s="19" customFormat="1" x14ac:dyDescent="0.25">
      <c r="A26" s="350" t="s">
        <v>460</v>
      </c>
      <c r="B26" s="306" t="s">
        <v>2720</v>
      </c>
      <c r="C26" s="307" t="s">
        <v>2467</v>
      </c>
      <c r="D26" s="308" t="s">
        <v>197</v>
      </c>
      <c r="E26" s="9">
        <v>85</v>
      </c>
      <c r="F26" s="9" t="s">
        <v>32</v>
      </c>
      <c r="G26" s="9"/>
    </row>
    <row r="27" spans="1:7" s="19" customFormat="1" x14ac:dyDescent="0.25">
      <c r="A27" s="350" t="s">
        <v>461</v>
      </c>
      <c r="B27" s="306" t="s">
        <v>2721</v>
      </c>
      <c r="C27" s="307" t="s">
        <v>239</v>
      </c>
      <c r="D27" s="308" t="s">
        <v>12</v>
      </c>
      <c r="E27" s="9">
        <v>90</v>
      </c>
      <c r="F27" s="9" t="s">
        <v>79</v>
      </c>
      <c r="G27" s="9"/>
    </row>
    <row r="28" spans="1:7" s="19" customFormat="1" x14ac:dyDescent="0.25">
      <c r="A28" s="350" t="s">
        <v>462</v>
      </c>
      <c r="B28" s="306" t="s">
        <v>2722</v>
      </c>
      <c r="C28" s="307" t="s">
        <v>38</v>
      </c>
      <c r="D28" s="308" t="s">
        <v>342</v>
      </c>
      <c r="E28" s="9">
        <v>60</v>
      </c>
      <c r="F28" s="9" t="s">
        <v>107</v>
      </c>
      <c r="G28" s="9" t="s">
        <v>75</v>
      </c>
    </row>
    <row r="29" spans="1:7" s="19" customFormat="1" x14ac:dyDescent="0.25">
      <c r="A29" s="350" t="s">
        <v>463</v>
      </c>
      <c r="B29" s="306" t="s">
        <v>2723</v>
      </c>
      <c r="C29" s="307" t="s">
        <v>38</v>
      </c>
      <c r="D29" s="308" t="s">
        <v>403</v>
      </c>
      <c r="E29" s="9">
        <v>85</v>
      </c>
      <c r="F29" s="9" t="s">
        <v>32</v>
      </c>
      <c r="G29" s="9"/>
    </row>
    <row r="30" spans="1:7" s="19" customFormat="1" x14ac:dyDescent="0.25">
      <c r="A30" s="350" t="s">
        <v>464</v>
      </c>
      <c r="B30" s="306" t="s">
        <v>2724</v>
      </c>
      <c r="C30" s="307" t="s">
        <v>2725</v>
      </c>
      <c r="D30" s="308" t="s">
        <v>92</v>
      </c>
      <c r="E30" s="9">
        <v>78</v>
      </c>
      <c r="F30" s="9" t="s">
        <v>74</v>
      </c>
      <c r="G30" s="9"/>
    </row>
    <row r="31" spans="1:7" s="19" customFormat="1" x14ac:dyDescent="0.25">
      <c r="A31" s="350" t="s">
        <v>465</v>
      </c>
      <c r="B31" s="306" t="s">
        <v>2726</v>
      </c>
      <c r="C31" s="307" t="s">
        <v>2727</v>
      </c>
      <c r="D31" s="308" t="s">
        <v>6</v>
      </c>
      <c r="E31" s="9">
        <v>90</v>
      </c>
      <c r="F31" s="9" t="s">
        <v>79</v>
      </c>
      <c r="G31" s="9"/>
    </row>
    <row r="32" spans="1:7" s="19" customFormat="1" x14ac:dyDescent="0.25">
      <c r="A32" s="350" t="s">
        <v>466</v>
      </c>
      <c r="B32" s="306" t="s">
        <v>2728</v>
      </c>
      <c r="C32" s="307" t="s">
        <v>171</v>
      </c>
      <c r="D32" s="308" t="s">
        <v>70</v>
      </c>
      <c r="E32" s="9">
        <v>85</v>
      </c>
      <c r="F32" s="9" t="s">
        <v>32</v>
      </c>
      <c r="G32" s="9"/>
    </row>
    <row r="33" spans="1:7" s="19" customFormat="1" x14ac:dyDescent="0.25">
      <c r="A33" s="350" t="s">
        <v>467</v>
      </c>
      <c r="B33" s="306" t="s">
        <v>2729</v>
      </c>
      <c r="C33" s="307" t="s">
        <v>2730</v>
      </c>
      <c r="D33" s="308" t="s">
        <v>13</v>
      </c>
      <c r="E33" s="9">
        <v>90</v>
      </c>
      <c r="F33" s="9" t="s">
        <v>79</v>
      </c>
      <c r="G33" s="9"/>
    </row>
    <row r="34" spans="1:7" s="19" customFormat="1" x14ac:dyDescent="0.25">
      <c r="A34" s="350" t="s">
        <v>468</v>
      </c>
      <c r="B34" s="306" t="s">
        <v>2731</v>
      </c>
      <c r="C34" s="307" t="s">
        <v>2732</v>
      </c>
      <c r="D34" s="308" t="s">
        <v>1537</v>
      </c>
      <c r="E34" s="9">
        <v>90</v>
      </c>
      <c r="F34" s="9" t="s">
        <v>79</v>
      </c>
      <c r="G34" s="9"/>
    </row>
    <row r="35" spans="1:7" s="19" customFormat="1" x14ac:dyDescent="0.25">
      <c r="A35" s="350" t="s">
        <v>469</v>
      </c>
      <c r="B35" s="306" t="s">
        <v>2733</v>
      </c>
      <c r="C35" s="307" t="s">
        <v>2734</v>
      </c>
      <c r="D35" s="308" t="s">
        <v>307</v>
      </c>
      <c r="E35" s="9">
        <v>85</v>
      </c>
      <c r="F35" s="9" t="s">
        <v>32</v>
      </c>
      <c r="G35" s="9"/>
    </row>
    <row r="36" spans="1:7" s="19" customFormat="1" x14ac:dyDescent="0.25">
      <c r="A36" s="350" t="s">
        <v>470</v>
      </c>
      <c r="B36" s="306" t="s">
        <v>2735</v>
      </c>
      <c r="C36" s="307" t="s">
        <v>2736</v>
      </c>
      <c r="D36" s="308" t="s">
        <v>140</v>
      </c>
      <c r="E36" s="9">
        <v>93</v>
      </c>
      <c r="F36" s="9" t="s">
        <v>79</v>
      </c>
      <c r="G36" s="9"/>
    </row>
    <row r="37" spans="1:7" s="19" customFormat="1" x14ac:dyDescent="0.25">
      <c r="A37" s="350" t="s">
        <v>471</v>
      </c>
      <c r="B37" s="306" t="s">
        <v>2737</v>
      </c>
      <c r="C37" s="307" t="s">
        <v>1662</v>
      </c>
      <c r="D37" s="308" t="s">
        <v>140</v>
      </c>
      <c r="E37" s="9">
        <v>70</v>
      </c>
      <c r="F37" s="9" t="s">
        <v>74</v>
      </c>
      <c r="G37" s="9"/>
    </row>
    <row r="38" spans="1:7" s="19" customFormat="1" x14ac:dyDescent="0.25">
      <c r="A38" s="350" t="s">
        <v>472</v>
      </c>
      <c r="B38" s="306" t="s">
        <v>2738</v>
      </c>
      <c r="C38" s="307" t="s">
        <v>2739</v>
      </c>
      <c r="D38" s="308" t="s">
        <v>31</v>
      </c>
      <c r="E38" s="9">
        <v>60</v>
      </c>
      <c r="F38" s="9" t="s">
        <v>107</v>
      </c>
      <c r="G38" s="9" t="s">
        <v>125</v>
      </c>
    </row>
    <row r="39" spans="1:7" s="19" customFormat="1" x14ac:dyDescent="0.25">
      <c r="A39" s="350" t="s">
        <v>473</v>
      </c>
      <c r="B39" s="306" t="s">
        <v>2740</v>
      </c>
      <c r="C39" s="307" t="s">
        <v>410</v>
      </c>
      <c r="D39" s="308" t="s">
        <v>188</v>
      </c>
      <c r="E39" s="9">
        <v>80</v>
      </c>
      <c r="F39" s="9" t="s">
        <v>32</v>
      </c>
      <c r="G39" s="9"/>
    </row>
    <row r="40" spans="1:7" s="19" customFormat="1" x14ac:dyDescent="0.25">
      <c r="A40" s="350" t="s">
        <v>474</v>
      </c>
      <c r="B40" s="306" t="s">
        <v>2741</v>
      </c>
      <c r="C40" s="307" t="s">
        <v>2742</v>
      </c>
      <c r="D40" s="308" t="s">
        <v>2743</v>
      </c>
      <c r="E40" s="9">
        <v>60</v>
      </c>
      <c r="F40" s="9" t="s">
        <v>107</v>
      </c>
      <c r="G40" s="9" t="s">
        <v>125</v>
      </c>
    </row>
    <row r="41" spans="1:7" s="19" customFormat="1" x14ac:dyDescent="0.25">
      <c r="A41" s="350" t="s">
        <v>475</v>
      </c>
      <c r="B41" s="306" t="s">
        <v>2744</v>
      </c>
      <c r="C41" s="307" t="s">
        <v>2745</v>
      </c>
      <c r="D41" s="308" t="s">
        <v>142</v>
      </c>
      <c r="E41" s="9">
        <v>60</v>
      </c>
      <c r="F41" s="9" t="s">
        <v>107</v>
      </c>
      <c r="G41" s="9" t="s">
        <v>125</v>
      </c>
    </row>
    <row r="42" spans="1:7" s="19" customFormat="1" x14ac:dyDescent="0.25">
      <c r="A42" s="350" t="s">
        <v>477</v>
      </c>
      <c r="B42" s="306" t="s">
        <v>2746</v>
      </c>
      <c r="C42" s="307" t="s">
        <v>2747</v>
      </c>
      <c r="D42" s="308" t="s">
        <v>2748</v>
      </c>
      <c r="E42" s="9">
        <v>84</v>
      </c>
      <c r="F42" s="9" t="s">
        <v>32</v>
      </c>
      <c r="G42" s="9"/>
    </row>
    <row r="43" spans="1:7" s="19" customFormat="1" x14ac:dyDescent="0.25">
      <c r="A43" s="350" t="s">
        <v>478</v>
      </c>
      <c r="B43" s="306" t="s">
        <v>2749</v>
      </c>
      <c r="C43" s="307" t="s">
        <v>2750</v>
      </c>
      <c r="D43" s="308" t="s">
        <v>72</v>
      </c>
      <c r="E43" s="9">
        <v>94</v>
      </c>
      <c r="F43" s="9" t="s">
        <v>79</v>
      </c>
      <c r="G43" s="9"/>
    </row>
    <row r="44" spans="1:7" s="19" customFormat="1" x14ac:dyDescent="0.25">
      <c r="A44" s="350" t="s">
        <v>480</v>
      </c>
      <c r="B44" s="306" t="s">
        <v>2751</v>
      </c>
      <c r="C44" s="307" t="s">
        <v>46</v>
      </c>
      <c r="D44" s="308" t="s">
        <v>72</v>
      </c>
      <c r="E44" s="9">
        <v>85</v>
      </c>
      <c r="F44" s="9" t="s">
        <v>32</v>
      </c>
      <c r="G44" s="9"/>
    </row>
    <row r="45" spans="1:7" s="19" customFormat="1" x14ac:dyDescent="0.25">
      <c r="A45" s="351" t="s">
        <v>2752</v>
      </c>
      <c r="B45" s="351"/>
      <c r="C45" s="351"/>
      <c r="D45" s="351"/>
      <c r="E45" s="351"/>
      <c r="F45" s="351"/>
      <c r="G45" s="351"/>
    </row>
    <row r="46" spans="1:7" s="19" customFormat="1" ht="31.5" x14ac:dyDescent="0.25">
      <c r="A46" s="347" t="s">
        <v>119</v>
      </c>
      <c r="B46" s="347" t="s">
        <v>33</v>
      </c>
      <c r="C46" s="348" t="s">
        <v>509</v>
      </c>
      <c r="D46" s="348"/>
      <c r="E46" s="347" t="s">
        <v>510</v>
      </c>
      <c r="F46" s="349" t="s">
        <v>511</v>
      </c>
      <c r="G46" s="347" t="s">
        <v>0</v>
      </c>
    </row>
    <row r="47" spans="1:7" s="19" customFormat="1" x14ac:dyDescent="0.25">
      <c r="A47" s="3">
        <v>36</v>
      </c>
      <c r="B47" s="32" t="s">
        <v>2753</v>
      </c>
      <c r="C47" s="31" t="s">
        <v>2754</v>
      </c>
      <c r="D47" s="31" t="s">
        <v>36</v>
      </c>
      <c r="E47" s="333">
        <v>90</v>
      </c>
      <c r="F47" s="3" t="s">
        <v>79</v>
      </c>
      <c r="G47" s="333"/>
    </row>
    <row r="48" spans="1:7" s="19" customFormat="1" x14ac:dyDescent="0.25">
      <c r="A48" s="3">
        <v>37</v>
      </c>
      <c r="B48" s="32" t="s">
        <v>2755</v>
      </c>
      <c r="C48" s="31" t="s">
        <v>128</v>
      </c>
      <c r="D48" s="31" t="s">
        <v>36</v>
      </c>
      <c r="E48" s="333">
        <v>98</v>
      </c>
      <c r="F48" s="3" t="s">
        <v>79</v>
      </c>
      <c r="G48" s="333"/>
    </row>
    <row r="49" spans="1:7" s="19" customFormat="1" x14ac:dyDescent="0.25">
      <c r="A49" s="3">
        <v>38</v>
      </c>
      <c r="B49" s="32" t="s">
        <v>2756</v>
      </c>
      <c r="C49" s="31" t="s">
        <v>76</v>
      </c>
      <c r="D49" s="31" t="s">
        <v>36</v>
      </c>
      <c r="E49" s="333">
        <v>85</v>
      </c>
      <c r="F49" s="3" t="s">
        <v>32</v>
      </c>
      <c r="G49" s="333"/>
    </row>
    <row r="50" spans="1:7" s="19" customFormat="1" x14ac:dyDescent="0.25">
      <c r="A50" s="3">
        <v>39</v>
      </c>
      <c r="B50" s="32" t="s">
        <v>2757</v>
      </c>
      <c r="C50" s="31" t="s">
        <v>182</v>
      </c>
      <c r="D50" s="31" t="s">
        <v>36</v>
      </c>
      <c r="E50" s="333">
        <v>70</v>
      </c>
      <c r="F50" s="3" t="s">
        <v>74</v>
      </c>
      <c r="G50" s="333"/>
    </row>
    <row r="51" spans="1:7" s="19" customFormat="1" x14ac:dyDescent="0.25">
      <c r="A51" s="3">
        <v>40</v>
      </c>
      <c r="B51" s="32" t="s">
        <v>2758</v>
      </c>
      <c r="C51" s="31" t="s">
        <v>2759</v>
      </c>
      <c r="D51" s="31" t="s">
        <v>36</v>
      </c>
      <c r="E51" s="333">
        <v>80</v>
      </c>
      <c r="F51" s="3" t="s">
        <v>32</v>
      </c>
      <c r="G51" s="333"/>
    </row>
    <row r="52" spans="1:7" s="19" customFormat="1" x14ac:dyDescent="0.25">
      <c r="A52" s="3">
        <v>41</v>
      </c>
      <c r="B52" s="32" t="s">
        <v>2760</v>
      </c>
      <c r="C52" s="31" t="s">
        <v>294</v>
      </c>
      <c r="D52" s="31" t="s">
        <v>7</v>
      </c>
      <c r="E52" s="333">
        <v>90</v>
      </c>
      <c r="F52" s="3" t="s">
        <v>79</v>
      </c>
      <c r="G52" s="333"/>
    </row>
    <row r="53" spans="1:7" s="19" customFormat="1" x14ac:dyDescent="0.25">
      <c r="A53" s="3">
        <v>42</v>
      </c>
      <c r="B53" s="32" t="s">
        <v>2761</v>
      </c>
      <c r="C53" s="31" t="s">
        <v>2762</v>
      </c>
      <c r="D53" s="31" t="s">
        <v>448</v>
      </c>
      <c r="E53" s="333">
        <v>70</v>
      </c>
      <c r="F53" s="3" t="s">
        <v>74</v>
      </c>
      <c r="G53" s="333"/>
    </row>
    <row r="54" spans="1:7" s="19" customFormat="1" x14ac:dyDescent="0.25">
      <c r="A54" s="3">
        <v>43</v>
      </c>
      <c r="B54" s="32" t="s">
        <v>2763</v>
      </c>
      <c r="C54" s="31" t="s">
        <v>2764</v>
      </c>
      <c r="D54" s="31" t="s">
        <v>1550</v>
      </c>
      <c r="E54" s="333">
        <v>90</v>
      </c>
      <c r="F54" s="3" t="s">
        <v>79</v>
      </c>
      <c r="G54" s="333"/>
    </row>
    <row r="55" spans="1:7" s="19" customFormat="1" x14ac:dyDescent="0.25">
      <c r="A55" s="3">
        <v>44</v>
      </c>
      <c r="B55" s="32" t="s">
        <v>2765</v>
      </c>
      <c r="C55" s="31" t="s">
        <v>2766</v>
      </c>
      <c r="D55" s="31" t="s">
        <v>275</v>
      </c>
      <c r="E55" s="333">
        <v>81</v>
      </c>
      <c r="F55" s="3" t="s">
        <v>32</v>
      </c>
      <c r="G55" s="333"/>
    </row>
    <row r="56" spans="1:7" s="19" customFormat="1" x14ac:dyDescent="0.25">
      <c r="A56" s="3">
        <v>45</v>
      </c>
      <c r="B56" s="32" t="s">
        <v>2767</v>
      </c>
      <c r="C56" s="31" t="s">
        <v>2768</v>
      </c>
      <c r="D56" s="31" t="s">
        <v>275</v>
      </c>
      <c r="E56" s="333">
        <v>60</v>
      </c>
      <c r="F56" s="3" t="s">
        <v>107</v>
      </c>
      <c r="G56" s="333" t="s">
        <v>75</v>
      </c>
    </row>
    <row r="57" spans="1:7" s="19" customFormat="1" x14ac:dyDescent="0.25">
      <c r="A57" s="3">
        <v>46</v>
      </c>
      <c r="B57" s="32" t="s">
        <v>2770</v>
      </c>
      <c r="C57" s="31" t="s">
        <v>208</v>
      </c>
      <c r="D57" s="31" t="s">
        <v>347</v>
      </c>
      <c r="E57" s="333">
        <v>65</v>
      </c>
      <c r="F57" s="3" t="s">
        <v>74</v>
      </c>
      <c r="G57" s="333"/>
    </row>
    <row r="58" spans="1:7" s="19" customFormat="1" x14ac:dyDescent="0.25">
      <c r="A58" s="3">
        <v>47</v>
      </c>
      <c r="B58" s="32" t="s">
        <v>2771</v>
      </c>
      <c r="C58" s="31" t="s">
        <v>182</v>
      </c>
      <c r="D58" s="31" t="s">
        <v>347</v>
      </c>
      <c r="E58" s="333">
        <v>60</v>
      </c>
      <c r="F58" s="3" t="s">
        <v>107</v>
      </c>
      <c r="G58" s="333" t="s">
        <v>75</v>
      </c>
    </row>
    <row r="59" spans="1:7" s="19" customFormat="1" x14ac:dyDescent="0.25">
      <c r="A59" s="3">
        <v>48</v>
      </c>
      <c r="B59" s="32" t="s">
        <v>2772</v>
      </c>
      <c r="C59" s="31" t="s">
        <v>1855</v>
      </c>
      <c r="D59" s="31" t="s">
        <v>347</v>
      </c>
      <c r="E59" s="333">
        <v>98</v>
      </c>
      <c r="F59" s="3" t="s">
        <v>79</v>
      </c>
      <c r="G59" s="333"/>
    </row>
    <row r="60" spans="1:7" s="19" customFormat="1" x14ac:dyDescent="0.25">
      <c r="A60" s="3">
        <v>49</v>
      </c>
      <c r="B60" s="32" t="s">
        <v>2773</v>
      </c>
      <c r="C60" s="31" t="s">
        <v>1658</v>
      </c>
      <c r="D60" s="31" t="s">
        <v>229</v>
      </c>
      <c r="E60" s="333">
        <v>80</v>
      </c>
      <c r="F60" s="3" t="s">
        <v>32</v>
      </c>
      <c r="G60" s="333"/>
    </row>
    <row r="61" spans="1:7" s="19" customFormat="1" x14ac:dyDescent="0.25">
      <c r="A61" s="3">
        <v>50</v>
      </c>
      <c r="B61" s="32" t="s">
        <v>2774</v>
      </c>
      <c r="C61" s="31" t="s">
        <v>2775</v>
      </c>
      <c r="D61" s="31" t="s">
        <v>420</v>
      </c>
      <c r="E61" s="333">
        <v>90</v>
      </c>
      <c r="F61" s="3" t="s">
        <v>79</v>
      </c>
      <c r="G61" s="333"/>
    </row>
    <row r="62" spans="1:7" s="19" customFormat="1" x14ac:dyDescent="0.25">
      <c r="A62" s="3">
        <v>51</v>
      </c>
      <c r="B62" s="32" t="s">
        <v>2776</v>
      </c>
      <c r="C62" s="31" t="s">
        <v>2777</v>
      </c>
      <c r="D62" s="31" t="s">
        <v>49</v>
      </c>
      <c r="E62" s="333">
        <v>80</v>
      </c>
      <c r="F62" s="3" t="s">
        <v>1393</v>
      </c>
      <c r="G62" s="333"/>
    </row>
    <row r="63" spans="1:7" s="19" customFormat="1" x14ac:dyDescent="0.25">
      <c r="A63" s="3">
        <v>52</v>
      </c>
      <c r="B63" s="32" t="s">
        <v>2778</v>
      </c>
      <c r="C63" s="31" t="s">
        <v>2779</v>
      </c>
      <c r="D63" s="31" t="s">
        <v>83</v>
      </c>
      <c r="E63" s="333">
        <v>60</v>
      </c>
      <c r="F63" s="3" t="s">
        <v>107</v>
      </c>
      <c r="G63" s="333" t="s">
        <v>75</v>
      </c>
    </row>
    <row r="64" spans="1:7" s="19" customFormat="1" x14ac:dyDescent="0.25">
      <c r="A64" s="3">
        <v>53</v>
      </c>
      <c r="B64" s="32" t="s">
        <v>2780</v>
      </c>
      <c r="C64" s="31" t="s">
        <v>68</v>
      </c>
      <c r="D64" s="31" t="s">
        <v>22</v>
      </c>
      <c r="E64" s="333">
        <v>70</v>
      </c>
      <c r="F64" s="3" t="s">
        <v>74</v>
      </c>
      <c r="G64" s="333"/>
    </row>
    <row r="65" spans="1:7" s="19" customFormat="1" x14ac:dyDescent="0.25">
      <c r="A65" s="3">
        <v>54</v>
      </c>
      <c r="B65" s="32" t="s">
        <v>2781</v>
      </c>
      <c r="C65" s="31" t="s">
        <v>2782</v>
      </c>
      <c r="D65" s="31" t="s">
        <v>26</v>
      </c>
      <c r="E65" s="333">
        <v>80</v>
      </c>
      <c r="F65" s="3" t="s">
        <v>32</v>
      </c>
      <c r="G65" s="333"/>
    </row>
    <row r="66" spans="1:7" s="19" customFormat="1" x14ac:dyDescent="0.25">
      <c r="A66" s="3">
        <v>55</v>
      </c>
      <c r="B66" s="32" t="s">
        <v>2783</v>
      </c>
      <c r="C66" s="31" t="s">
        <v>221</v>
      </c>
      <c r="D66" s="31" t="s">
        <v>178</v>
      </c>
      <c r="E66" s="333">
        <v>80</v>
      </c>
      <c r="F66" s="3" t="s">
        <v>32</v>
      </c>
      <c r="G66" s="333"/>
    </row>
    <row r="67" spans="1:7" s="19" customFormat="1" x14ac:dyDescent="0.25">
      <c r="A67" s="3">
        <v>56</v>
      </c>
      <c r="B67" s="32" t="s">
        <v>2784</v>
      </c>
      <c r="C67" s="31" t="s">
        <v>120</v>
      </c>
      <c r="D67" s="31" t="s">
        <v>2785</v>
      </c>
      <c r="E67" s="333">
        <v>99</v>
      </c>
      <c r="F67" s="3" t="s">
        <v>79</v>
      </c>
      <c r="G67" s="333"/>
    </row>
    <row r="68" spans="1:7" s="19" customFormat="1" x14ac:dyDescent="0.25">
      <c r="A68" s="3">
        <v>57</v>
      </c>
      <c r="B68" s="32" t="s">
        <v>2786</v>
      </c>
      <c r="C68" s="31" t="s">
        <v>326</v>
      </c>
      <c r="D68" s="31" t="s">
        <v>2787</v>
      </c>
      <c r="E68" s="333">
        <v>75</v>
      </c>
      <c r="F68" s="3" t="s">
        <v>74</v>
      </c>
      <c r="G68" s="333"/>
    </row>
    <row r="69" spans="1:7" s="19" customFormat="1" x14ac:dyDescent="0.25">
      <c r="A69" s="3">
        <v>58</v>
      </c>
      <c r="B69" s="32" t="s">
        <v>2788</v>
      </c>
      <c r="C69" s="31" t="s">
        <v>2789</v>
      </c>
      <c r="D69" s="31" t="s">
        <v>27</v>
      </c>
      <c r="E69" s="333">
        <v>65</v>
      </c>
      <c r="F69" s="3" t="s">
        <v>74</v>
      </c>
      <c r="G69" s="333"/>
    </row>
    <row r="70" spans="1:7" s="19" customFormat="1" x14ac:dyDescent="0.25">
      <c r="A70" s="3">
        <v>59</v>
      </c>
      <c r="B70" s="32" t="s">
        <v>2790</v>
      </c>
      <c r="C70" s="31" t="s">
        <v>2791</v>
      </c>
      <c r="D70" s="31" t="s">
        <v>27</v>
      </c>
      <c r="E70" s="333">
        <v>80</v>
      </c>
      <c r="F70" s="3" t="s">
        <v>32</v>
      </c>
      <c r="G70" s="333"/>
    </row>
    <row r="71" spans="1:7" s="19" customFormat="1" x14ac:dyDescent="0.25">
      <c r="A71" s="3">
        <v>60</v>
      </c>
      <c r="B71" s="32" t="s">
        <v>2792</v>
      </c>
      <c r="C71" s="31" t="s">
        <v>128</v>
      </c>
      <c r="D71" s="31" t="s">
        <v>268</v>
      </c>
      <c r="E71" s="333">
        <v>99</v>
      </c>
      <c r="F71" s="3" t="s">
        <v>79</v>
      </c>
      <c r="G71" s="333"/>
    </row>
    <row r="72" spans="1:7" s="19" customFormat="1" x14ac:dyDescent="0.25">
      <c r="A72" s="3">
        <v>61</v>
      </c>
      <c r="B72" s="32" t="s">
        <v>2793</v>
      </c>
      <c r="C72" s="31" t="s">
        <v>841</v>
      </c>
      <c r="D72" s="31" t="s">
        <v>10</v>
      </c>
      <c r="E72" s="333">
        <v>67</v>
      </c>
      <c r="F72" s="3" t="s">
        <v>74</v>
      </c>
      <c r="G72" s="333"/>
    </row>
    <row r="73" spans="1:7" s="19" customFormat="1" x14ac:dyDescent="0.25">
      <c r="A73" s="3">
        <v>62</v>
      </c>
      <c r="B73" s="32" t="s">
        <v>2794</v>
      </c>
      <c r="C73" s="31" t="s">
        <v>2795</v>
      </c>
      <c r="D73" s="31" t="s">
        <v>10</v>
      </c>
      <c r="E73" s="333">
        <v>75</v>
      </c>
      <c r="F73" s="3" t="s">
        <v>74</v>
      </c>
      <c r="G73" s="333"/>
    </row>
    <row r="74" spans="1:7" s="19" customFormat="1" x14ac:dyDescent="0.25">
      <c r="A74" s="3">
        <v>63</v>
      </c>
      <c r="B74" s="32" t="s">
        <v>2796</v>
      </c>
      <c r="C74" s="31" t="s">
        <v>1687</v>
      </c>
      <c r="D74" s="31" t="s">
        <v>328</v>
      </c>
      <c r="E74" s="333">
        <v>70</v>
      </c>
      <c r="F74" s="3" t="s">
        <v>74</v>
      </c>
      <c r="G74" s="333"/>
    </row>
    <row r="75" spans="1:7" s="19" customFormat="1" x14ac:dyDescent="0.25">
      <c r="A75" s="3">
        <v>64</v>
      </c>
      <c r="B75" s="32" t="s">
        <v>2797</v>
      </c>
      <c r="C75" s="31" t="s">
        <v>429</v>
      </c>
      <c r="D75" s="31" t="s">
        <v>156</v>
      </c>
      <c r="E75" s="333">
        <v>75</v>
      </c>
      <c r="F75" s="3" t="s">
        <v>74</v>
      </c>
      <c r="G75" s="333"/>
    </row>
    <row r="76" spans="1:7" s="19" customFormat="1" x14ac:dyDescent="0.25">
      <c r="A76" s="3">
        <v>65</v>
      </c>
      <c r="B76" s="32" t="s">
        <v>2798</v>
      </c>
      <c r="C76" s="31" t="s">
        <v>221</v>
      </c>
      <c r="D76" s="31" t="s">
        <v>172</v>
      </c>
      <c r="E76" s="333">
        <v>79</v>
      </c>
      <c r="F76" s="3" t="s">
        <v>74</v>
      </c>
      <c r="G76" s="333"/>
    </row>
    <row r="77" spans="1:7" s="19" customFormat="1" x14ac:dyDescent="0.25">
      <c r="A77" s="3">
        <v>66</v>
      </c>
      <c r="B77" s="32" t="s">
        <v>2799</v>
      </c>
      <c r="C77" s="31" t="s">
        <v>529</v>
      </c>
      <c r="D77" s="31" t="s">
        <v>539</v>
      </c>
      <c r="E77" s="333">
        <v>66</v>
      </c>
      <c r="F77" s="3" t="s">
        <v>74</v>
      </c>
      <c r="G77" s="333"/>
    </row>
    <row r="78" spans="1:7" s="19" customFormat="1" x14ac:dyDescent="0.25">
      <c r="A78" s="3">
        <v>67</v>
      </c>
      <c r="B78" s="32" t="s">
        <v>2800</v>
      </c>
      <c r="C78" s="31" t="s">
        <v>20</v>
      </c>
      <c r="D78" s="31" t="s">
        <v>2801</v>
      </c>
      <c r="E78" s="333">
        <v>80</v>
      </c>
      <c r="F78" s="3" t="s">
        <v>32</v>
      </c>
      <c r="G78" s="333"/>
    </row>
    <row r="79" spans="1:7" s="19" customFormat="1" x14ac:dyDescent="0.25">
      <c r="A79" s="351" t="s">
        <v>2802</v>
      </c>
      <c r="B79" s="351"/>
      <c r="C79" s="351"/>
      <c r="D79" s="351"/>
      <c r="E79" s="351"/>
      <c r="F79" s="351"/>
      <c r="G79" s="351"/>
    </row>
    <row r="80" spans="1:7" s="19" customFormat="1" ht="31.5" x14ac:dyDescent="0.25">
      <c r="A80" s="347" t="s">
        <v>119</v>
      </c>
      <c r="B80" s="347" t="s">
        <v>33</v>
      </c>
      <c r="C80" s="348" t="s">
        <v>509</v>
      </c>
      <c r="D80" s="348"/>
      <c r="E80" s="347" t="s">
        <v>510</v>
      </c>
      <c r="F80" s="349" t="s">
        <v>511</v>
      </c>
      <c r="G80" s="347" t="s">
        <v>0</v>
      </c>
    </row>
    <row r="81" spans="1:7" s="19" customFormat="1" x14ac:dyDescent="0.25">
      <c r="A81" s="32">
        <v>68</v>
      </c>
      <c r="B81" s="32" t="s">
        <v>2803</v>
      </c>
      <c r="C81" s="31" t="s">
        <v>37</v>
      </c>
      <c r="D81" s="31" t="s">
        <v>36</v>
      </c>
      <c r="E81" s="333">
        <v>0</v>
      </c>
      <c r="F81" s="333" t="s">
        <v>369</v>
      </c>
      <c r="G81" s="81" t="s">
        <v>2312</v>
      </c>
    </row>
    <row r="82" spans="1:7" s="19" customFormat="1" x14ac:dyDescent="0.25">
      <c r="A82" s="32">
        <v>69</v>
      </c>
      <c r="B82" s="32" t="s">
        <v>2804</v>
      </c>
      <c r="C82" s="31" t="s">
        <v>321</v>
      </c>
      <c r="D82" s="31" t="s">
        <v>36</v>
      </c>
      <c r="E82" s="333">
        <v>95</v>
      </c>
      <c r="F82" s="333" t="s">
        <v>79</v>
      </c>
      <c r="G82" s="81"/>
    </row>
    <row r="83" spans="1:7" s="19" customFormat="1" x14ac:dyDescent="0.25">
      <c r="A83" s="32">
        <v>70</v>
      </c>
      <c r="B83" s="32" t="s">
        <v>2805</v>
      </c>
      <c r="C83" s="31" t="s">
        <v>2806</v>
      </c>
      <c r="D83" s="31" t="s">
        <v>970</v>
      </c>
      <c r="E83" s="333">
        <v>82</v>
      </c>
      <c r="F83" s="333" t="s">
        <v>32</v>
      </c>
      <c r="G83" s="81"/>
    </row>
    <row r="84" spans="1:7" s="19" customFormat="1" x14ac:dyDescent="0.25">
      <c r="A84" s="7" t="s">
        <v>2807</v>
      </c>
      <c r="B84" s="270"/>
      <c r="C84" s="270"/>
      <c r="D84" s="270"/>
      <c r="E84" s="270"/>
      <c r="F84" s="270"/>
      <c r="G84" s="80"/>
    </row>
    <row r="85" spans="1:7" s="19" customFormat="1" ht="31.5" x14ac:dyDescent="0.25">
      <c r="A85" s="334" t="s">
        <v>119</v>
      </c>
      <c r="B85" s="335" t="s">
        <v>33</v>
      </c>
      <c r="C85" s="336" t="s">
        <v>534</v>
      </c>
      <c r="D85" s="337"/>
      <c r="E85" s="36" t="s">
        <v>510</v>
      </c>
      <c r="F85" s="338" t="s">
        <v>511</v>
      </c>
      <c r="G85" s="36" t="s">
        <v>440</v>
      </c>
    </row>
    <row r="86" spans="1:7" s="19" customFormat="1" x14ac:dyDescent="0.25">
      <c r="A86" s="65">
        <v>71</v>
      </c>
      <c r="B86" s="339" t="s">
        <v>2808</v>
      </c>
      <c r="C86" s="340" t="s">
        <v>2809</v>
      </c>
      <c r="D86" s="341" t="s">
        <v>36</v>
      </c>
      <c r="E86" s="32">
        <v>70</v>
      </c>
      <c r="F86" s="32" t="s">
        <v>74</v>
      </c>
      <c r="G86" s="32"/>
    </row>
    <row r="87" spans="1:7" s="19" customFormat="1" x14ac:dyDescent="0.25">
      <c r="A87" s="65">
        <v>72</v>
      </c>
      <c r="B87" s="339" t="s">
        <v>2810</v>
      </c>
      <c r="C87" s="342" t="s">
        <v>2811</v>
      </c>
      <c r="D87" s="343" t="s">
        <v>36</v>
      </c>
      <c r="E87" s="32">
        <v>60</v>
      </c>
      <c r="F87" s="32" t="s">
        <v>107</v>
      </c>
      <c r="G87" s="32"/>
    </row>
    <row r="88" spans="1:7" s="19" customFormat="1" x14ac:dyDescent="0.25">
      <c r="A88" s="65">
        <v>73</v>
      </c>
      <c r="B88" s="339" t="s">
        <v>2812</v>
      </c>
      <c r="C88" s="342" t="s">
        <v>2813</v>
      </c>
      <c r="D88" s="343" t="s">
        <v>36</v>
      </c>
      <c r="E88" s="32">
        <v>64</v>
      </c>
      <c r="F88" s="32" t="s">
        <v>107</v>
      </c>
      <c r="G88" s="32" t="s">
        <v>125</v>
      </c>
    </row>
    <row r="89" spans="1:7" s="19" customFormat="1" x14ac:dyDescent="0.25">
      <c r="A89" s="65">
        <v>74</v>
      </c>
      <c r="B89" s="339" t="s">
        <v>2814</v>
      </c>
      <c r="C89" s="342" t="s">
        <v>2815</v>
      </c>
      <c r="D89" s="343" t="s">
        <v>36</v>
      </c>
      <c r="E89" s="32">
        <v>90</v>
      </c>
      <c r="F89" s="32" t="s">
        <v>79</v>
      </c>
      <c r="G89" s="32"/>
    </row>
    <row r="90" spans="1:7" s="19" customFormat="1" x14ac:dyDescent="0.25">
      <c r="A90" s="65">
        <v>75</v>
      </c>
      <c r="B90" s="339" t="s">
        <v>2816</v>
      </c>
      <c r="C90" s="342" t="s">
        <v>2817</v>
      </c>
      <c r="D90" s="343" t="s">
        <v>36</v>
      </c>
      <c r="E90" s="32">
        <v>85</v>
      </c>
      <c r="F90" s="32" t="s">
        <v>32</v>
      </c>
      <c r="G90" s="32"/>
    </row>
    <row r="91" spans="1:7" s="19" customFormat="1" x14ac:dyDescent="0.25">
      <c r="A91" s="65">
        <v>76</v>
      </c>
      <c r="B91" s="339" t="s">
        <v>2818</v>
      </c>
      <c r="C91" s="342" t="s">
        <v>567</v>
      </c>
      <c r="D91" s="343" t="s">
        <v>36</v>
      </c>
      <c r="E91" s="32">
        <v>85</v>
      </c>
      <c r="F91" s="32" t="s">
        <v>32</v>
      </c>
      <c r="G91" s="32"/>
    </row>
    <row r="92" spans="1:7" s="19" customFormat="1" x14ac:dyDescent="0.25">
      <c r="A92" s="65">
        <v>77</v>
      </c>
      <c r="B92" s="339" t="s">
        <v>2819</v>
      </c>
      <c r="C92" s="342" t="s">
        <v>2820</v>
      </c>
      <c r="D92" s="343" t="s">
        <v>2419</v>
      </c>
      <c r="E92" s="32">
        <v>74</v>
      </c>
      <c r="F92" s="32" t="s">
        <v>74</v>
      </c>
      <c r="G92" s="32"/>
    </row>
    <row r="93" spans="1:7" s="19" customFormat="1" x14ac:dyDescent="0.25">
      <c r="A93" s="65">
        <v>78</v>
      </c>
      <c r="B93" s="339" t="s">
        <v>2821</v>
      </c>
      <c r="C93" s="342" t="s">
        <v>2822</v>
      </c>
      <c r="D93" s="343" t="s">
        <v>7</v>
      </c>
      <c r="E93" s="32">
        <v>64</v>
      </c>
      <c r="F93" s="32" t="s">
        <v>107</v>
      </c>
      <c r="G93" s="32" t="s">
        <v>75</v>
      </c>
    </row>
    <row r="94" spans="1:7" s="19" customFormat="1" x14ac:dyDescent="0.25">
      <c r="A94" s="65">
        <v>79</v>
      </c>
      <c r="B94" s="339" t="s">
        <v>2823</v>
      </c>
      <c r="C94" s="342" t="s">
        <v>398</v>
      </c>
      <c r="D94" s="343" t="s">
        <v>121</v>
      </c>
      <c r="E94" s="32">
        <v>74</v>
      </c>
      <c r="F94" s="32" t="s">
        <v>74</v>
      </c>
      <c r="G94" s="32"/>
    </row>
    <row r="95" spans="1:7" s="19" customFormat="1" x14ac:dyDescent="0.25">
      <c r="A95" s="65">
        <v>80</v>
      </c>
      <c r="B95" s="339" t="s">
        <v>2824</v>
      </c>
      <c r="C95" s="342" t="s">
        <v>1429</v>
      </c>
      <c r="D95" s="343" t="s">
        <v>412</v>
      </c>
      <c r="E95" s="32">
        <v>64</v>
      </c>
      <c r="F95" s="32" t="s">
        <v>107</v>
      </c>
      <c r="G95" s="32" t="s">
        <v>75</v>
      </c>
    </row>
    <row r="96" spans="1:7" s="19" customFormat="1" x14ac:dyDescent="0.25">
      <c r="A96" s="65">
        <v>81</v>
      </c>
      <c r="B96" s="339" t="s">
        <v>2825</v>
      </c>
      <c r="C96" s="342" t="s">
        <v>2826</v>
      </c>
      <c r="D96" s="343" t="s">
        <v>2827</v>
      </c>
      <c r="E96" s="32">
        <v>69</v>
      </c>
      <c r="F96" s="32" t="s">
        <v>74</v>
      </c>
      <c r="G96" s="32"/>
    </row>
    <row r="97" spans="1:7" s="19" customFormat="1" x14ac:dyDescent="0.25">
      <c r="A97" s="65">
        <v>82</v>
      </c>
      <c r="B97" s="339" t="s">
        <v>2828</v>
      </c>
      <c r="C97" s="342" t="s">
        <v>2829</v>
      </c>
      <c r="D97" s="343" t="s">
        <v>28</v>
      </c>
      <c r="E97" s="32">
        <v>82</v>
      </c>
      <c r="F97" s="32" t="s">
        <v>32</v>
      </c>
      <c r="G97" s="32"/>
    </row>
    <row r="98" spans="1:7" s="19" customFormat="1" x14ac:dyDescent="0.25">
      <c r="A98" s="65">
        <v>83</v>
      </c>
      <c r="B98" s="339" t="s">
        <v>2830</v>
      </c>
      <c r="C98" s="342" t="s">
        <v>2831</v>
      </c>
      <c r="D98" s="343" t="s">
        <v>43</v>
      </c>
      <c r="E98" s="32">
        <v>64</v>
      </c>
      <c r="F98" s="32" t="s">
        <v>107</v>
      </c>
      <c r="G98" s="32" t="s">
        <v>75</v>
      </c>
    </row>
    <row r="99" spans="1:7" s="19" customFormat="1" x14ac:dyDescent="0.25">
      <c r="A99" s="65">
        <v>84</v>
      </c>
      <c r="B99" s="339" t="s">
        <v>2832</v>
      </c>
      <c r="C99" s="342" t="s">
        <v>2833</v>
      </c>
      <c r="D99" s="343" t="s">
        <v>513</v>
      </c>
      <c r="E99" s="32">
        <v>0</v>
      </c>
      <c r="F99" s="32" t="s">
        <v>369</v>
      </c>
      <c r="G99" s="32" t="s">
        <v>2769</v>
      </c>
    </row>
    <row r="100" spans="1:7" s="19" customFormat="1" x14ac:dyDescent="0.25">
      <c r="A100" s="65">
        <v>85</v>
      </c>
      <c r="B100" s="339" t="s">
        <v>2834</v>
      </c>
      <c r="C100" s="342" t="s">
        <v>1218</v>
      </c>
      <c r="D100" s="343" t="s">
        <v>8</v>
      </c>
      <c r="E100" s="32">
        <v>80</v>
      </c>
      <c r="F100" s="32" t="s">
        <v>32</v>
      </c>
      <c r="G100" s="32" t="s">
        <v>2835</v>
      </c>
    </row>
    <row r="101" spans="1:7" s="19" customFormat="1" x14ac:dyDescent="0.25">
      <c r="A101" s="65">
        <v>86</v>
      </c>
      <c r="B101" s="339" t="s">
        <v>2836</v>
      </c>
      <c r="C101" s="342" t="s">
        <v>533</v>
      </c>
      <c r="D101" s="343" t="s">
        <v>8</v>
      </c>
      <c r="E101" s="32">
        <v>75</v>
      </c>
      <c r="F101" s="32" t="s">
        <v>74</v>
      </c>
      <c r="G101" s="32"/>
    </row>
    <row r="102" spans="1:7" s="19" customFormat="1" x14ac:dyDescent="0.25">
      <c r="A102" s="65">
        <v>87</v>
      </c>
      <c r="B102" s="339" t="s">
        <v>2837</v>
      </c>
      <c r="C102" s="342" t="s">
        <v>2838</v>
      </c>
      <c r="D102" s="343" t="s">
        <v>106</v>
      </c>
      <c r="E102" s="32">
        <v>0</v>
      </c>
      <c r="F102" s="32" t="s">
        <v>369</v>
      </c>
      <c r="G102" s="32"/>
    </row>
    <row r="103" spans="1:7" s="19" customFormat="1" x14ac:dyDescent="0.25">
      <c r="A103" s="65">
        <v>88</v>
      </c>
      <c r="B103" s="339" t="s">
        <v>2839</v>
      </c>
      <c r="C103" s="342" t="s">
        <v>2840</v>
      </c>
      <c r="D103" s="343" t="s">
        <v>16</v>
      </c>
      <c r="E103" s="32">
        <v>64</v>
      </c>
      <c r="F103" s="32" t="s">
        <v>107</v>
      </c>
      <c r="G103" s="32" t="s">
        <v>75</v>
      </c>
    </row>
    <row r="104" spans="1:7" s="19" customFormat="1" x14ac:dyDescent="0.25">
      <c r="A104" s="65">
        <v>89</v>
      </c>
      <c r="B104" s="339" t="s">
        <v>2841</v>
      </c>
      <c r="C104" s="342" t="s">
        <v>2842</v>
      </c>
      <c r="D104" s="343" t="s">
        <v>22</v>
      </c>
      <c r="E104" s="32">
        <v>75</v>
      </c>
      <c r="F104" s="32" t="s">
        <v>74</v>
      </c>
      <c r="G104" s="32"/>
    </row>
    <row r="105" spans="1:7" s="19" customFormat="1" x14ac:dyDescent="0.25">
      <c r="A105" s="65">
        <v>90</v>
      </c>
      <c r="B105" s="339" t="s">
        <v>2843</v>
      </c>
      <c r="C105" s="342" t="s">
        <v>2844</v>
      </c>
      <c r="D105" s="343" t="s">
        <v>59</v>
      </c>
      <c r="E105" s="32">
        <v>85</v>
      </c>
      <c r="F105" s="32" t="s">
        <v>32</v>
      </c>
      <c r="G105" s="32"/>
    </row>
    <row r="106" spans="1:7" s="19" customFormat="1" x14ac:dyDescent="0.25">
      <c r="A106" s="65">
        <v>91</v>
      </c>
      <c r="B106" s="339" t="s">
        <v>2845</v>
      </c>
      <c r="C106" s="342" t="s">
        <v>349</v>
      </c>
      <c r="D106" s="343" t="s">
        <v>59</v>
      </c>
      <c r="E106" s="32">
        <v>64</v>
      </c>
      <c r="F106" s="32" t="s">
        <v>107</v>
      </c>
      <c r="G106" s="32" t="s">
        <v>125</v>
      </c>
    </row>
    <row r="107" spans="1:7" s="19" customFormat="1" x14ac:dyDescent="0.25">
      <c r="A107" s="65">
        <v>92</v>
      </c>
      <c r="B107" s="339" t="s">
        <v>2846</v>
      </c>
      <c r="C107" s="342" t="s">
        <v>2847</v>
      </c>
      <c r="D107" s="343" t="s">
        <v>86</v>
      </c>
      <c r="E107" s="32">
        <v>75</v>
      </c>
      <c r="F107" s="32" t="s">
        <v>74</v>
      </c>
      <c r="G107" s="32"/>
    </row>
    <row r="108" spans="1:7" s="19" customFormat="1" x14ac:dyDescent="0.25">
      <c r="A108" s="65">
        <v>93</v>
      </c>
      <c r="B108" s="339" t="s">
        <v>2848</v>
      </c>
      <c r="C108" s="342" t="s">
        <v>326</v>
      </c>
      <c r="D108" s="343" t="s">
        <v>391</v>
      </c>
      <c r="E108" s="32">
        <v>64</v>
      </c>
      <c r="F108" s="32" t="s">
        <v>107</v>
      </c>
      <c r="G108" s="32" t="s">
        <v>75</v>
      </c>
    </row>
    <row r="109" spans="1:7" s="19" customFormat="1" x14ac:dyDescent="0.25">
      <c r="A109" s="65">
        <v>94</v>
      </c>
      <c r="B109" s="339" t="s">
        <v>2849</v>
      </c>
      <c r="C109" s="342" t="s">
        <v>2850</v>
      </c>
      <c r="D109" s="343" t="s">
        <v>391</v>
      </c>
      <c r="E109" s="32">
        <v>75</v>
      </c>
      <c r="F109" s="32" t="s">
        <v>74</v>
      </c>
      <c r="G109" s="32"/>
    </row>
    <row r="110" spans="1:7" s="19" customFormat="1" x14ac:dyDescent="0.25">
      <c r="A110" s="65">
        <v>95</v>
      </c>
      <c r="B110" s="339" t="s">
        <v>2851</v>
      </c>
      <c r="C110" s="342" t="s">
        <v>2852</v>
      </c>
      <c r="D110" s="343" t="s">
        <v>60</v>
      </c>
      <c r="E110" s="32">
        <v>83</v>
      </c>
      <c r="F110" s="32" t="s">
        <v>32</v>
      </c>
      <c r="G110" s="32"/>
    </row>
    <row r="111" spans="1:7" s="19" customFormat="1" x14ac:dyDescent="0.25">
      <c r="A111" s="65">
        <v>96</v>
      </c>
      <c r="B111" s="339" t="s">
        <v>2853</v>
      </c>
      <c r="C111" s="342" t="s">
        <v>2854</v>
      </c>
      <c r="D111" s="343" t="s">
        <v>290</v>
      </c>
      <c r="E111" s="32">
        <v>64</v>
      </c>
      <c r="F111" s="32" t="s">
        <v>107</v>
      </c>
      <c r="G111" s="32" t="s">
        <v>125</v>
      </c>
    </row>
    <row r="112" spans="1:7" s="19" customFormat="1" x14ac:dyDescent="0.25">
      <c r="A112" s="65">
        <v>97</v>
      </c>
      <c r="B112" s="339" t="s">
        <v>2855</v>
      </c>
      <c r="C112" s="342" t="s">
        <v>214</v>
      </c>
      <c r="D112" s="343" t="s">
        <v>88</v>
      </c>
      <c r="E112" s="32">
        <v>64</v>
      </c>
      <c r="F112" s="32" t="s">
        <v>107</v>
      </c>
      <c r="G112" s="32" t="s">
        <v>125</v>
      </c>
    </row>
    <row r="113" spans="1:7" s="19" customFormat="1" x14ac:dyDescent="0.25">
      <c r="A113" s="65">
        <v>98</v>
      </c>
      <c r="B113" s="339" t="s">
        <v>2856</v>
      </c>
      <c r="C113" s="342" t="s">
        <v>2857</v>
      </c>
      <c r="D113" s="343" t="s">
        <v>131</v>
      </c>
      <c r="E113" s="32">
        <v>75</v>
      </c>
      <c r="F113" s="32" t="s">
        <v>74</v>
      </c>
      <c r="G113" s="32"/>
    </row>
    <row r="114" spans="1:7" s="19" customFormat="1" x14ac:dyDescent="0.25">
      <c r="A114" s="65">
        <v>99</v>
      </c>
      <c r="B114" s="339" t="s">
        <v>2858</v>
      </c>
      <c r="C114" s="342" t="s">
        <v>128</v>
      </c>
      <c r="D114" s="343" t="s">
        <v>197</v>
      </c>
      <c r="E114" s="32">
        <v>64</v>
      </c>
      <c r="F114" s="32" t="s">
        <v>107</v>
      </c>
      <c r="G114" s="32" t="s">
        <v>75</v>
      </c>
    </row>
    <row r="115" spans="1:7" s="19" customFormat="1" x14ac:dyDescent="0.25">
      <c r="A115" s="65">
        <v>100</v>
      </c>
      <c r="B115" s="339" t="s">
        <v>2859</v>
      </c>
      <c r="C115" s="342" t="s">
        <v>2860</v>
      </c>
      <c r="D115" s="343" t="s">
        <v>27</v>
      </c>
      <c r="E115" s="32">
        <v>80</v>
      </c>
      <c r="F115" s="32" t="s">
        <v>32</v>
      </c>
      <c r="G115" s="32"/>
    </row>
    <row r="116" spans="1:7" s="19" customFormat="1" x14ac:dyDescent="0.25">
      <c r="A116" s="65">
        <v>101</v>
      </c>
      <c r="B116" s="339" t="s">
        <v>2861</v>
      </c>
      <c r="C116" s="342" t="s">
        <v>270</v>
      </c>
      <c r="D116" s="343" t="s">
        <v>168</v>
      </c>
      <c r="E116" s="32">
        <v>80</v>
      </c>
      <c r="F116" s="32" t="s">
        <v>32</v>
      </c>
      <c r="G116" s="32" t="s">
        <v>2835</v>
      </c>
    </row>
    <row r="117" spans="1:7" s="19" customFormat="1" x14ac:dyDescent="0.25">
      <c r="A117" s="65">
        <v>102</v>
      </c>
      <c r="B117" s="339" t="s">
        <v>2862</v>
      </c>
      <c r="C117" s="342" t="s">
        <v>2863</v>
      </c>
      <c r="D117" s="343" t="s">
        <v>10</v>
      </c>
      <c r="E117" s="32">
        <v>80</v>
      </c>
      <c r="F117" s="32" t="s">
        <v>32</v>
      </c>
      <c r="G117" s="32"/>
    </row>
    <row r="118" spans="1:7" s="19" customFormat="1" x14ac:dyDescent="0.25">
      <c r="A118" s="65">
        <v>103</v>
      </c>
      <c r="B118" s="339" t="s">
        <v>2864</v>
      </c>
      <c r="C118" s="342" t="s">
        <v>2865</v>
      </c>
      <c r="D118" s="343" t="s">
        <v>2155</v>
      </c>
      <c r="E118" s="32">
        <v>69</v>
      </c>
      <c r="F118" s="32" t="s">
        <v>74</v>
      </c>
      <c r="G118" s="32"/>
    </row>
    <row r="119" spans="1:7" s="19" customFormat="1" x14ac:dyDescent="0.25">
      <c r="A119" s="65">
        <v>104</v>
      </c>
      <c r="B119" s="339" t="s">
        <v>2866</v>
      </c>
      <c r="C119" s="342" t="s">
        <v>2867</v>
      </c>
      <c r="D119" s="343" t="s">
        <v>12</v>
      </c>
      <c r="E119" s="32">
        <v>75</v>
      </c>
      <c r="F119" s="32" t="s">
        <v>74</v>
      </c>
      <c r="G119" s="32"/>
    </row>
    <row r="120" spans="1:7" s="19" customFormat="1" x14ac:dyDescent="0.25">
      <c r="A120" s="65">
        <v>105</v>
      </c>
      <c r="B120" s="339" t="s">
        <v>2868</v>
      </c>
      <c r="C120" s="342" t="s">
        <v>2869</v>
      </c>
      <c r="D120" s="343" t="s">
        <v>2870</v>
      </c>
      <c r="E120" s="32">
        <v>75</v>
      </c>
      <c r="F120" s="32" t="s">
        <v>74</v>
      </c>
      <c r="G120" s="32"/>
    </row>
    <row r="121" spans="1:7" s="19" customFormat="1" x14ac:dyDescent="0.25">
      <c r="A121" s="65">
        <v>106</v>
      </c>
      <c r="B121" s="339" t="s">
        <v>2871</v>
      </c>
      <c r="C121" s="342" t="s">
        <v>105</v>
      </c>
      <c r="D121" s="343" t="s">
        <v>2160</v>
      </c>
      <c r="E121" s="32">
        <v>80</v>
      </c>
      <c r="F121" s="32" t="s">
        <v>32</v>
      </c>
      <c r="G121" s="32"/>
    </row>
    <row r="122" spans="1:7" s="19" customFormat="1" x14ac:dyDescent="0.25">
      <c r="A122" s="65">
        <v>107</v>
      </c>
      <c r="B122" s="339" t="s">
        <v>2872</v>
      </c>
      <c r="C122" s="342" t="s">
        <v>2873</v>
      </c>
      <c r="D122" s="343" t="s">
        <v>2160</v>
      </c>
      <c r="E122" s="32">
        <v>87</v>
      </c>
      <c r="F122" s="32" t="s">
        <v>32</v>
      </c>
      <c r="G122" s="32"/>
    </row>
    <row r="123" spans="1:7" s="19" customFormat="1" x14ac:dyDescent="0.25">
      <c r="A123" s="65">
        <v>108</v>
      </c>
      <c r="B123" s="339" t="s">
        <v>2874</v>
      </c>
      <c r="C123" s="342" t="s">
        <v>2598</v>
      </c>
      <c r="D123" s="343" t="s">
        <v>65</v>
      </c>
      <c r="E123" s="32">
        <v>80</v>
      </c>
      <c r="F123" s="32" t="s">
        <v>32</v>
      </c>
      <c r="G123" s="32"/>
    </row>
    <row r="124" spans="1:7" s="19" customFormat="1" x14ac:dyDescent="0.25">
      <c r="A124" s="65">
        <v>109</v>
      </c>
      <c r="B124" s="339" t="s">
        <v>2875</v>
      </c>
      <c r="C124" s="342" t="s">
        <v>2876</v>
      </c>
      <c r="D124" s="343" t="s">
        <v>169</v>
      </c>
      <c r="E124" s="32">
        <v>75</v>
      </c>
      <c r="F124" s="32" t="s">
        <v>74</v>
      </c>
      <c r="G124" s="32" t="s">
        <v>2835</v>
      </c>
    </row>
    <row r="125" spans="1:7" s="19" customFormat="1" x14ac:dyDescent="0.25">
      <c r="A125" s="65">
        <v>110</v>
      </c>
      <c r="B125" s="339" t="s">
        <v>2877</v>
      </c>
      <c r="C125" s="342" t="s">
        <v>2878</v>
      </c>
      <c r="D125" s="343" t="s">
        <v>2162</v>
      </c>
      <c r="E125" s="32">
        <v>75</v>
      </c>
      <c r="F125" s="32" t="s">
        <v>74</v>
      </c>
      <c r="G125" s="32"/>
    </row>
    <row r="126" spans="1:7" s="19" customFormat="1" x14ac:dyDescent="0.25">
      <c r="A126" s="65">
        <v>111</v>
      </c>
      <c r="B126" s="339" t="s">
        <v>2879</v>
      </c>
      <c r="C126" s="342" t="s">
        <v>219</v>
      </c>
      <c r="D126" s="343" t="s">
        <v>67</v>
      </c>
      <c r="E126" s="32">
        <v>81</v>
      </c>
      <c r="F126" s="32" t="s">
        <v>32</v>
      </c>
      <c r="G126" s="32"/>
    </row>
    <row r="127" spans="1:7" s="19" customFormat="1" x14ac:dyDescent="0.25">
      <c r="A127" s="65">
        <v>112</v>
      </c>
      <c r="B127" s="339" t="s">
        <v>2880</v>
      </c>
      <c r="C127" s="342" t="s">
        <v>20</v>
      </c>
      <c r="D127" s="343" t="s">
        <v>67</v>
      </c>
      <c r="E127" s="32">
        <v>0</v>
      </c>
      <c r="F127" s="32" t="s">
        <v>369</v>
      </c>
      <c r="G127" s="32" t="s">
        <v>2769</v>
      </c>
    </row>
    <row r="128" spans="1:7" s="19" customFormat="1" x14ac:dyDescent="0.25">
      <c r="A128" s="65">
        <v>113</v>
      </c>
      <c r="B128" s="339" t="s">
        <v>2881</v>
      </c>
      <c r="C128" s="342" t="s">
        <v>263</v>
      </c>
      <c r="D128" s="343" t="s">
        <v>137</v>
      </c>
      <c r="E128" s="32">
        <v>82</v>
      </c>
      <c r="F128" s="32" t="s">
        <v>32</v>
      </c>
      <c r="G128" s="32" t="s">
        <v>2835</v>
      </c>
    </row>
    <row r="129" spans="1:7" s="19" customFormat="1" x14ac:dyDescent="0.25">
      <c r="A129" s="65">
        <v>114</v>
      </c>
      <c r="B129" s="339" t="s">
        <v>2882</v>
      </c>
      <c r="C129" s="342" t="s">
        <v>243</v>
      </c>
      <c r="D129" s="343" t="s">
        <v>96</v>
      </c>
      <c r="E129" s="32">
        <v>64</v>
      </c>
      <c r="F129" s="32" t="s">
        <v>107</v>
      </c>
      <c r="G129" s="32" t="s">
        <v>75</v>
      </c>
    </row>
    <row r="130" spans="1:7" s="19" customFormat="1" x14ac:dyDescent="0.25">
      <c r="A130" s="65">
        <v>115</v>
      </c>
      <c r="B130" s="339" t="s">
        <v>2883</v>
      </c>
      <c r="C130" s="342" t="s">
        <v>2884</v>
      </c>
      <c r="D130" s="343" t="s">
        <v>13</v>
      </c>
      <c r="E130" s="32">
        <v>77</v>
      </c>
      <c r="F130" s="32" t="s">
        <v>74</v>
      </c>
      <c r="G130" s="32"/>
    </row>
    <row r="131" spans="1:7" s="19" customFormat="1" x14ac:dyDescent="0.25">
      <c r="A131" s="65">
        <v>116</v>
      </c>
      <c r="B131" s="339" t="s">
        <v>2885</v>
      </c>
      <c r="C131" s="342" t="s">
        <v>2886</v>
      </c>
      <c r="D131" s="343" t="s">
        <v>365</v>
      </c>
      <c r="E131" s="32">
        <v>76</v>
      </c>
      <c r="F131" s="32" t="s">
        <v>74</v>
      </c>
      <c r="G131" s="32"/>
    </row>
    <row r="132" spans="1:7" s="19" customFormat="1" x14ac:dyDescent="0.25">
      <c r="A132" s="65">
        <v>117</v>
      </c>
      <c r="B132" s="311" t="s">
        <v>2887</v>
      </c>
      <c r="C132" s="283" t="s">
        <v>2888</v>
      </c>
      <c r="D132" s="283" t="s">
        <v>72</v>
      </c>
      <c r="E132" s="32">
        <v>76</v>
      </c>
      <c r="F132" s="32" t="s">
        <v>74</v>
      </c>
      <c r="G132" s="32"/>
    </row>
    <row r="133" spans="1:7" s="19" customFormat="1" x14ac:dyDescent="0.25">
      <c r="A133" s="54" t="s">
        <v>2889</v>
      </c>
      <c r="B133" s="54"/>
      <c r="C133" s="54"/>
      <c r="D133" s="54"/>
      <c r="E133" s="80"/>
      <c r="F133" s="78"/>
    </row>
    <row r="134" spans="1:7" s="19" customFormat="1" ht="31.5" x14ac:dyDescent="0.25">
      <c r="A134" s="58" t="s">
        <v>119</v>
      </c>
      <c r="B134" s="58" t="s">
        <v>33</v>
      </c>
      <c r="C134" s="352" t="s">
        <v>509</v>
      </c>
      <c r="D134" s="352"/>
      <c r="E134" s="56" t="s">
        <v>374</v>
      </c>
      <c r="F134" s="56" t="s">
        <v>511</v>
      </c>
      <c r="G134" s="58" t="s">
        <v>0</v>
      </c>
    </row>
    <row r="135" spans="1:7" s="19" customFormat="1" x14ac:dyDescent="0.25">
      <c r="A135" s="32">
        <v>118</v>
      </c>
      <c r="B135" s="311" t="s">
        <v>2890</v>
      </c>
      <c r="C135" s="283" t="s">
        <v>183</v>
      </c>
      <c r="D135" s="283" t="s">
        <v>73</v>
      </c>
      <c r="E135" s="9">
        <v>68</v>
      </c>
      <c r="F135" s="9" t="str">
        <f t="shared" ref="F135:F171" si="0">IF(E135&gt;=90,"Xuất Sắc",IF(E135&gt;=80,"Tốt",IF(E135&gt;=65,"Khá",IF(E135&gt;=50,"Trung Bình",IF(E135&gt;=35,"Yếu","Kém")))))</f>
        <v>Khá</v>
      </c>
      <c r="G135" s="59"/>
    </row>
    <row r="136" spans="1:7" s="19" customFormat="1" x14ac:dyDescent="0.25">
      <c r="A136" s="32">
        <v>119</v>
      </c>
      <c r="B136" s="311" t="s">
        <v>2891</v>
      </c>
      <c r="C136" s="283" t="s">
        <v>315</v>
      </c>
      <c r="D136" s="283" t="s">
        <v>36</v>
      </c>
      <c r="E136" s="9">
        <v>80</v>
      </c>
      <c r="F136" s="9" t="str">
        <f t="shared" si="0"/>
        <v>Tốt</v>
      </c>
      <c r="G136" s="59"/>
    </row>
    <row r="137" spans="1:7" s="19" customFormat="1" x14ac:dyDescent="0.25">
      <c r="A137" s="32">
        <v>120</v>
      </c>
      <c r="B137" s="311" t="s">
        <v>2892</v>
      </c>
      <c r="C137" s="283" t="s">
        <v>538</v>
      </c>
      <c r="D137" s="283" t="s">
        <v>147</v>
      </c>
      <c r="E137" s="9">
        <v>60</v>
      </c>
      <c r="F137" s="9" t="str">
        <f t="shared" si="0"/>
        <v>Trung Bình</v>
      </c>
      <c r="G137" s="59"/>
    </row>
    <row r="138" spans="1:7" s="19" customFormat="1" x14ac:dyDescent="0.25">
      <c r="A138" s="32">
        <v>121</v>
      </c>
      <c r="B138" s="311" t="s">
        <v>2893</v>
      </c>
      <c r="C138" s="283" t="s">
        <v>117</v>
      </c>
      <c r="D138" s="283" t="s">
        <v>2894</v>
      </c>
      <c r="E138" s="9">
        <v>78</v>
      </c>
      <c r="F138" s="9" t="str">
        <f t="shared" si="0"/>
        <v>Khá</v>
      </c>
      <c r="G138" s="59"/>
    </row>
    <row r="139" spans="1:7" s="19" customFormat="1" x14ac:dyDescent="0.25">
      <c r="A139" s="32">
        <v>122</v>
      </c>
      <c r="B139" s="311" t="s">
        <v>2895</v>
      </c>
      <c r="C139" s="283" t="s">
        <v>535</v>
      </c>
      <c r="D139" s="283" t="s">
        <v>448</v>
      </c>
      <c r="E139" s="9">
        <v>83</v>
      </c>
      <c r="F139" s="9" t="str">
        <f t="shared" si="0"/>
        <v>Tốt</v>
      </c>
      <c r="G139" s="59"/>
    </row>
    <row r="140" spans="1:7" s="19" customFormat="1" x14ac:dyDescent="0.25">
      <c r="A140" s="32">
        <v>123</v>
      </c>
      <c r="B140" s="311" t="s">
        <v>2896</v>
      </c>
      <c r="C140" s="283" t="s">
        <v>273</v>
      </c>
      <c r="D140" s="283" t="s">
        <v>43</v>
      </c>
      <c r="E140" s="9">
        <v>0</v>
      </c>
      <c r="F140" s="9" t="str">
        <f t="shared" si="0"/>
        <v>Kém</v>
      </c>
      <c r="G140" s="59"/>
    </row>
    <row r="141" spans="1:7" s="19" customFormat="1" x14ac:dyDescent="0.25">
      <c r="A141" s="32">
        <v>124</v>
      </c>
      <c r="B141" s="311" t="s">
        <v>2897</v>
      </c>
      <c r="C141" s="283" t="s">
        <v>723</v>
      </c>
      <c r="D141" s="283" t="s">
        <v>15</v>
      </c>
      <c r="E141" s="9">
        <v>80</v>
      </c>
      <c r="F141" s="9" t="str">
        <f t="shared" si="0"/>
        <v>Tốt</v>
      </c>
      <c r="G141" s="59"/>
    </row>
    <row r="142" spans="1:7" s="19" customFormat="1" x14ac:dyDescent="0.25">
      <c r="A142" s="32">
        <v>125</v>
      </c>
      <c r="B142" s="311" t="s">
        <v>2898</v>
      </c>
      <c r="C142" s="283" t="s">
        <v>52</v>
      </c>
      <c r="D142" s="283" t="s">
        <v>15</v>
      </c>
      <c r="E142" s="9">
        <v>75</v>
      </c>
      <c r="F142" s="9" t="str">
        <f t="shared" si="0"/>
        <v>Khá</v>
      </c>
      <c r="G142" s="59"/>
    </row>
    <row r="143" spans="1:7" s="19" customFormat="1" x14ac:dyDescent="0.25">
      <c r="A143" s="32">
        <v>126</v>
      </c>
      <c r="B143" s="311" t="s">
        <v>2899</v>
      </c>
      <c r="C143" s="283" t="s">
        <v>333</v>
      </c>
      <c r="D143" s="283" t="s">
        <v>44</v>
      </c>
      <c r="E143" s="9">
        <v>80</v>
      </c>
      <c r="F143" s="9" t="str">
        <f t="shared" si="0"/>
        <v>Tốt</v>
      </c>
      <c r="G143" s="59"/>
    </row>
    <row r="144" spans="1:7" s="19" customFormat="1" x14ac:dyDescent="0.25">
      <c r="A144" s="32">
        <v>127</v>
      </c>
      <c r="B144" s="311" t="s">
        <v>2900</v>
      </c>
      <c r="C144" s="283" t="s">
        <v>52</v>
      </c>
      <c r="D144" s="283" t="s">
        <v>49</v>
      </c>
      <c r="E144" s="9">
        <v>83</v>
      </c>
      <c r="F144" s="9" t="str">
        <f t="shared" si="0"/>
        <v>Tốt</v>
      </c>
      <c r="G144" s="59"/>
    </row>
    <row r="145" spans="1:7" s="19" customFormat="1" x14ac:dyDescent="0.25">
      <c r="A145" s="32">
        <v>128</v>
      </c>
      <c r="B145" s="311" t="s">
        <v>2901</v>
      </c>
      <c r="C145" s="283" t="s">
        <v>91</v>
      </c>
      <c r="D145" s="283" t="s">
        <v>16</v>
      </c>
      <c r="E145" s="9">
        <v>97</v>
      </c>
      <c r="F145" s="9" t="str">
        <f t="shared" si="0"/>
        <v>Xuất Sắc</v>
      </c>
      <c r="G145" s="59"/>
    </row>
    <row r="146" spans="1:7" s="19" customFormat="1" x14ac:dyDescent="0.25">
      <c r="A146" s="32">
        <v>129</v>
      </c>
      <c r="B146" s="311" t="s">
        <v>2902</v>
      </c>
      <c r="C146" s="283" t="s">
        <v>2903</v>
      </c>
      <c r="D146" s="283" t="s">
        <v>541</v>
      </c>
      <c r="E146" s="9">
        <v>73</v>
      </c>
      <c r="F146" s="9" t="str">
        <f t="shared" si="0"/>
        <v>Khá</v>
      </c>
      <c r="G146" s="59"/>
    </row>
    <row r="147" spans="1:7" s="19" customFormat="1" x14ac:dyDescent="0.25">
      <c r="A147" s="32">
        <v>130</v>
      </c>
      <c r="B147" s="311" t="s">
        <v>2904</v>
      </c>
      <c r="C147" s="283" t="s">
        <v>364</v>
      </c>
      <c r="D147" s="283" t="s">
        <v>83</v>
      </c>
      <c r="E147" s="9">
        <v>75</v>
      </c>
      <c r="F147" s="9" t="str">
        <f t="shared" si="0"/>
        <v>Khá</v>
      </c>
      <c r="G147" s="9"/>
    </row>
    <row r="148" spans="1:7" s="19" customFormat="1" x14ac:dyDescent="0.25">
      <c r="A148" s="32">
        <v>131</v>
      </c>
      <c r="B148" s="311" t="s">
        <v>2905</v>
      </c>
      <c r="C148" s="283" t="s">
        <v>2906</v>
      </c>
      <c r="D148" s="283" t="s">
        <v>83</v>
      </c>
      <c r="E148" s="9">
        <v>76</v>
      </c>
      <c r="F148" s="9" t="str">
        <f t="shared" si="0"/>
        <v>Khá</v>
      </c>
      <c r="G148" s="59"/>
    </row>
    <row r="149" spans="1:7" s="19" customFormat="1" x14ac:dyDescent="0.25">
      <c r="A149" s="32">
        <v>132</v>
      </c>
      <c r="B149" s="311" t="s">
        <v>2907</v>
      </c>
      <c r="C149" s="283" t="s">
        <v>2908</v>
      </c>
      <c r="D149" s="283" t="s">
        <v>514</v>
      </c>
      <c r="E149" s="9">
        <v>94</v>
      </c>
      <c r="F149" s="9" t="str">
        <f t="shared" si="0"/>
        <v>Xuất Sắc</v>
      </c>
      <c r="G149" s="59"/>
    </row>
    <row r="150" spans="1:7" s="19" customFormat="1" x14ac:dyDescent="0.25">
      <c r="A150" s="32">
        <v>133</v>
      </c>
      <c r="B150" s="311" t="s">
        <v>2909</v>
      </c>
      <c r="C150" s="283" t="s">
        <v>2910</v>
      </c>
      <c r="D150" s="283" t="s">
        <v>55</v>
      </c>
      <c r="E150" s="9">
        <v>80</v>
      </c>
      <c r="F150" s="9" t="str">
        <f t="shared" si="0"/>
        <v>Tốt</v>
      </c>
      <c r="G150" s="59"/>
    </row>
    <row r="151" spans="1:7" s="19" customFormat="1" x14ac:dyDescent="0.25">
      <c r="A151" s="32">
        <v>134</v>
      </c>
      <c r="B151" s="311" t="s">
        <v>2912</v>
      </c>
      <c r="C151" s="283" t="s">
        <v>399</v>
      </c>
      <c r="D151" s="283" t="s">
        <v>176</v>
      </c>
      <c r="E151" s="9">
        <v>80</v>
      </c>
      <c r="F151" s="9" t="str">
        <f t="shared" si="0"/>
        <v>Tốt</v>
      </c>
      <c r="G151" s="59"/>
    </row>
    <row r="152" spans="1:7" s="19" customFormat="1" x14ac:dyDescent="0.25">
      <c r="A152" s="32">
        <v>135</v>
      </c>
      <c r="B152" s="311" t="s">
        <v>2913</v>
      </c>
      <c r="C152" s="283" t="s">
        <v>110</v>
      </c>
      <c r="D152" s="283" t="s">
        <v>22</v>
      </c>
      <c r="E152" s="9">
        <v>96</v>
      </c>
      <c r="F152" s="9" t="str">
        <f t="shared" si="0"/>
        <v>Xuất Sắc</v>
      </c>
      <c r="G152" s="59"/>
    </row>
    <row r="153" spans="1:7" s="19" customFormat="1" x14ac:dyDescent="0.25">
      <c r="A153" s="32">
        <v>136</v>
      </c>
      <c r="B153" s="311" t="s">
        <v>2914</v>
      </c>
      <c r="C153" s="283" t="s">
        <v>529</v>
      </c>
      <c r="D153" s="283" t="s">
        <v>352</v>
      </c>
      <c r="E153" s="9">
        <v>75</v>
      </c>
      <c r="F153" s="9" t="str">
        <f t="shared" si="0"/>
        <v>Khá</v>
      </c>
      <c r="G153" s="59"/>
    </row>
    <row r="154" spans="1:7" s="19" customFormat="1" x14ac:dyDescent="0.25">
      <c r="A154" s="32">
        <v>137</v>
      </c>
      <c r="B154" s="311" t="s">
        <v>2915</v>
      </c>
      <c r="C154" s="283" t="s">
        <v>2916</v>
      </c>
      <c r="D154" s="283" t="s">
        <v>152</v>
      </c>
      <c r="E154" s="9">
        <v>96</v>
      </c>
      <c r="F154" s="9" t="str">
        <f t="shared" si="0"/>
        <v>Xuất Sắc</v>
      </c>
      <c r="G154" s="59"/>
    </row>
    <row r="155" spans="1:7" s="19" customFormat="1" x14ac:dyDescent="0.25">
      <c r="A155" s="32">
        <v>138</v>
      </c>
      <c r="B155" s="311" t="s">
        <v>2917</v>
      </c>
      <c r="C155" s="283" t="s">
        <v>2918</v>
      </c>
      <c r="D155" s="283" t="s">
        <v>23</v>
      </c>
      <c r="E155" s="9">
        <v>95</v>
      </c>
      <c r="F155" s="9" t="str">
        <f t="shared" si="0"/>
        <v>Xuất Sắc</v>
      </c>
      <c r="G155" s="59"/>
    </row>
    <row r="156" spans="1:7" s="19" customFormat="1" x14ac:dyDescent="0.25">
      <c r="A156" s="32">
        <v>139</v>
      </c>
      <c r="B156" s="311" t="s">
        <v>2919</v>
      </c>
      <c r="C156" s="283" t="s">
        <v>115</v>
      </c>
      <c r="D156" s="283" t="s">
        <v>178</v>
      </c>
      <c r="E156" s="9">
        <v>80</v>
      </c>
      <c r="F156" s="9" t="str">
        <f t="shared" si="0"/>
        <v>Tốt</v>
      </c>
      <c r="G156" s="59"/>
    </row>
    <row r="157" spans="1:7" s="19" customFormat="1" x14ac:dyDescent="0.25">
      <c r="A157" s="32">
        <v>140</v>
      </c>
      <c r="B157" s="311" t="s">
        <v>2920</v>
      </c>
      <c r="C157" s="283" t="s">
        <v>50</v>
      </c>
      <c r="D157" s="283" t="s">
        <v>178</v>
      </c>
      <c r="E157" s="9">
        <v>85</v>
      </c>
      <c r="F157" s="9" t="str">
        <f t="shared" si="0"/>
        <v>Tốt</v>
      </c>
      <c r="G157" s="59"/>
    </row>
    <row r="158" spans="1:7" s="19" customFormat="1" x14ac:dyDescent="0.25">
      <c r="A158" s="32">
        <v>141</v>
      </c>
      <c r="B158" s="311" t="s">
        <v>2921</v>
      </c>
      <c r="C158" s="283" t="s">
        <v>2922</v>
      </c>
      <c r="D158" s="283" t="s">
        <v>327</v>
      </c>
      <c r="E158" s="9">
        <v>80</v>
      </c>
      <c r="F158" s="9" t="str">
        <f t="shared" si="0"/>
        <v>Tốt</v>
      </c>
      <c r="G158" s="59"/>
    </row>
    <row r="159" spans="1:7" s="19" customFormat="1" x14ac:dyDescent="0.25">
      <c r="A159" s="32">
        <v>142</v>
      </c>
      <c r="B159" s="311" t="s">
        <v>2923</v>
      </c>
      <c r="C159" s="283" t="s">
        <v>2924</v>
      </c>
      <c r="D159" s="283" t="s">
        <v>211</v>
      </c>
      <c r="E159" s="9">
        <v>87</v>
      </c>
      <c r="F159" s="9" t="str">
        <f t="shared" si="0"/>
        <v>Tốt</v>
      </c>
      <c r="G159" s="59"/>
    </row>
    <row r="160" spans="1:7" s="19" customFormat="1" x14ac:dyDescent="0.25">
      <c r="A160" s="32">
        <v>143</v>
      </c>
      <c r="B160" s="311" t="s">
        <v>2925</v>
      </c>
      <c r="C160" s="283" t="s">
        <v>298</v>
      </c>
      <c r="D160" s="283" t="s">
        <v>90</v>
      </c>
      <c r="E160" s="9">
        <v>85</v>
      </c>
      <c r="F160" s="9" t="str">
        <f t="shared" si="0"/>
        <v>Tốt</v>
      </c>
      <c r="G160" s="59"/>
    </row>
    <row r="161" spans="1:7" s="19" customFormat="1" x14ac:dyDescent="0.25">
      <c r="A161" s="32">
        <v>144</v>
      </c>
      <c r="B161" s="311" t="s">
        <v>2926</v>
      </c>
      <c r="C161" s="283" t="s">
        <v>2927</v>
      </c>
      <c r="D161" s="283" t="s">
        <v>65</v>
      </c>
      <c r="E161" s="9">
        <v>0</v>
      </c>
      <c r="F161" s="9" t="str">
        <f t="shared" si="0"/>
        <v>Kém</v>
      </c>
      <c r="G161" s="59"/>
    </row>
    <row r="162" spans="1:7" s="19" customFormat="1" x14ac:dyDescent="0.25">
      <c r="A162" s="32">
        <v>145</v>
      </c>
      <c r="B162" s="311" t="s">
        <v>2928</v>
      </c>
      <c r="C162" s="283" t="s">
        <v>19</v>
      </c>
      <c r="D162" s="283" t="s">
        <v>18</v>
      </c>
      <c r="E162" s="9">
        <v>80</v>
      </c>
      <c r="F162" s="9" t="str">
        <f t="shared" si="0"/>
        <v>Tốt</v>
      </c>
      <c r="G162" s="59"/>
    </row>
    <row r="163" spans="1:7" s="19" customFormat="1" x14ac:dyDescent="0.25">
      <c r="A163" s="32">
        <v>146</v>
      </c>
      <c r="B163" s="311" t="s">
        <v>2929</v>
      </c>
      <c r="C163" s="283" t="s">
        <v>1707</v>
      </c>
      <c r="D163" s="283" t="s">
        <v>67</v>
      </c>
      <c r="E163" s="9">
        <v>80</v>
      </c>
      <c r="F163" s="9" t="str">
        <f t="shared" si="0"/>
        <v>Tốt</v>
      </c>
      <c r="G163" s="59"/>
    </row>
    <row r="164" spans="1:7" s="19" customFormat="1" x14ac:dyDescent="0.25">
      <c r="A164" s="32">
        <v>147</v>
      </c>
      <c r="B164" s="311" t="s">
        <v>2930</v>
      </c>
      <c r="C164" s="283" t="s">
        <v>94</v>
      </c>
      <c r="D164" s="283" t="s">
        <v>93</v>
      </c>
      <c r="E164" s="9">
        <v>96</v>
      </c>
      <c r="F164" s="9" t="str">
        <f t="shared" si="0"/>
        <v>Xuất Sắc</v>
      </c>
      <c r="G164" s="59"/>
    </row>
    <row r="165" spans="1:7" s="19" customFormat="1" x14ac:dyDescent="0.25">
      <c r="A165" s="32">
        <v>148</v>
      </c>
      <c r="B165" s="311" t="s">
        <v>2931</v>
      </c>
      <c r="C165" s="283" t="s">
        <v>2932</v>
      </c>
      <c r="D165" s="283" t="s">
        <v>2396</v>
      </c>
      <c r="E165" s="9">
        <v>85</v>
      </c>
      <c r="F165" s="9" t="str">
        <f t="shared" si="0"/>
        <v>Tốt</v>
      </c>
      <c r="G165" s="59"/>
    </row>
    <row r="166" spans="1:7" s="19" customFormat="1" x14ac:dyDescent="0.25">
      <c r="A166" s="32">
        <v>149</v>
      </c>
      <c r="B166" s="311" t="s">
        <v>2933</v>
      </c>
      <c r="C166" s="283" t="s">
        <v>14</v>
      </c>
      <c r="D166" s="283" t="s">
        <v>1534</v>
      </c>
      <c r="E166" s="9">
        <v>80</v>
      </c>
      <c r="F166" s="9" t="str">
        <f t="shared" si="0"/>
        <v>Tốt</v>
      </c>
      <c r="G166" s="59"/>
    </row>
    <row r="167" spans="1:7" s="19" customFormat="1" x14ac:dyDescent="0.25">
      <c r="A167" s="32">
        <v>150</v>
      </c>
      <c r="B167" s="311" t="s">
        <v>2934</v>
      </c>
      <c r="C167" s="283" t="s">
        <v>533</v>
      </c>
      <c r="D167" s="283" t="s">
        <v>70</v>
      </c>
      <c r="E167" s="9">
        <v>88</v>
      </c>
      <c r="F167" s="9" t="str">
        <f t="shared" si="0"/>
        <v>Tốt</v>
      </c>
      <c r="G167" s="9"/>
    </row>
    <row r="168" spans="1:7" s="19" customFormat="1" x14ac:dyDescent="0.25">
      <c r="A168" s="32">
        <v>151</v>
      </c>
      <c r="B168" s="311" t="s">
        <v>2935</v>
      </c>
      <c r="C168" s="283" t="s">
        <v>2936</v>
      </c>
      <c r="D168" s="283" t="s">
        <v>13</v>
      </c>
      <c r="E168" s="9">
        <v>80</v>
      </c>
      <c r="F168" s="9" t="str">
        <f t="shared" si="0"/>
        <v>Tốt</v>
      </c>
      <c r="G168" s="59"/>
    </row>
    <row r="169" spans="1:7" s="19" customFormat="1" x14ac:dyDescent="0.25">
      <c r="A169" s="32">
        <v>152</v>
      </c>
      <c r="B169" s="311" t="s">
        <v>2937</v>
      </c>
      <c r="C169" s="283" t="s">
        <v>38</v>
      </c>
      <c r="D169" s="283" t="s">
        <v>13</v>
      </c>
      <c r="E169" s="9">
        <v>80</v>
      </c>
      <c r="F169" s="9" t="str">
        <f t="shared" si="0"/>
        <v>Tốt</v>
      </c>
      <c r="G169" s="59"/>
    </row>
    <row r="170" spans="1:7" s="19" customFormat="1" x14ac:dyDescent="0.25">
      <c r="A170" s="32">
        <v>153</v>
      </c>
      <c r="B170" s="311" t="s">
        <v>2938</v>
      </c>
      <c r="C170" s="283" t="s">
        <v>14</v>
      </c>
      <c r="D170" s="283" t="s">
        <v>13</v>
      </c>
      <c r="E170" s="9">
        <v>80</v>
      </c>
      <c r="F170" s="9" t="str">
        <f t="shared" si="0"/>
        <v>Tốt</v>
      </c>
      <c r="G170" s="59"/>
    </row>
    <row r="171" spans="1:7" s="19" customFormat="1" x14ac:dyDescent="0.25">
      <c r="A171" s="32">
        <v>154</v>
      </c>
      <c r="B171" s="311" t="s">
        <v>2939</v>
      </c>
      <c r="C171" s="283" t="s">
        <v>2940</v>
      </c>
      <c r="D171" s="283" t="s">
        <v>172</v>
      </c>
      <c r="E171" s="9">
        <v>97</v>
      </c>
      <c r="F171" s="9" t="str">
        <f t="shared" si="0"/>
        <v>Xuất Sắc</v>
      </c>
      <c r="G171" s="59"/>
    </row>
    <row r="172" spans="1:7" s="19" customFormat="1" x14ac:dyDescent="0.25"/>
    <row r="173" spans="1:7" s="19" customFormat="1" x14ac:dyDescent="0.25">
      <c r="B173" s="11" t="s">
        <v>368</v>
      </c>
      <c r="C173" s="11" t="s">
        <v>2941</v>
      </c>
      <c r="D173" s="2"/>
      <c r="E173" s="57"/>
      <c r="F173" s="10"/>
    </row>
    <row r="174" spans="1:7" s="19" customFormat="1" x14ac:dyDescent="0.25">
      <c r="B174" s="11" t="s">
        <v>382</v>
      </c>
      <c r="C174" s="2"/>
      <c r="D174" s="2"/>
      <c r="E174" s="10" t="s">
        <v>370</v>
      </c>
      <c r="F174" s="10"/>
    </row>
    <row r="175" spans="1:7" s="19" customFormat="1" x14ac:dyDescent="0.25">
      <c r="B175" s="11" t="s">
        <v>79</v>
      </c>
      <c r="C175" s="12">
        <v>27</v>
      </c>
      <c r="D175" s="2"/>
      <c r="E175" s="10"/>
      <c r="F175" s="10"/>
    </row>
    <row r="176" spans="1:7" s="19" customFormat="1" x14ac:dyDescent="0.25">
      <c r="B176" s="11" t="s">
        <v>32</v>
      </c>
      <c r="C176" s="12">
        <v>58</v>
      </c>
      <c r="D176" s="2"/>
      <c r="E176" s="10"/>
      <c r="F176" s="10"/>
    </row>
    <row r="177" spans="2:6" s="19" customFormat="1" x14ac:dyDescent="0.25">
      <c r="B177" s="11" t="s">
        <v>74</v>
      </c>
      <c r="C177" s="12">
        <v>39</v>
      </c>
      <c r="D177" s="2"/>
      <c r="E177" s="10"/>
      <c r="F177" s="10"/>
    </row>
    <row r="178" spans="2:6" s="19" customFormat="1" x14ac:dyDescent="0.25">
      <c r="B178" s="11" t="s">
        <v>107</v>
      </c>
      <c r="C178" s="12">
        <v>24</v>
      </c>
      <c r="D178" s="2"/>
      <c r="E178" s="10"/>
      <c r="F178" s="10"/>
    </row>
    <row r="179" spans="2:6" s="19" customFormat="1" x14ac:dyDescent="0.25">
      <c r="B179" s="11" t="s">
        <v>103</v>
      </c>
      <c r="C179" s="12">
        <v>0</v>
      </c>
      <c r="D179" s="2"/>
      <c r="E179" s="78"/>
      <c r="F179" s="10"/>
    </row>
    <row r="180" spans="2:6" s="19" customFormat="1" x14ac:dyDescent="0.25">
      <c r="B180" s="11" t="s">
        <v>369</v>
      </c>
      <c r="C180" s="12">
        <v>6</v>
      </c>
      <c r="D180" s="2"/>
      <c r="E180" s="10" t="s">
        <v>371</v>
      </c>
      <c r="F180" s="10"/>
    </row>
    <row r="181" spans="2:6" s="19" customFormat="1" x14ac:dyDescent="0.25">
      <c r="B181" s="11" t="s">
        <v>375</v>
      </c>
      <c r="C181" s="12">
        <v>0</v>
      </c>
      <c r="D181"/>
      <c r="E181"/>
      <c r="F181" s="33"/>
    </row>
    <row r="182" spans="2:6" s="19" customFormat="1" x14ac:dyDescent="0.25"/>
    <row r="183" spans="2:6" s="19" customFormat="1" x14ac:dyDescent="0.25"/>
    <row r="184" spans="2:6" s="19" customFormat="1" x14ac:dyDescent="0.25"/>
    <row r="185" spans="2:6" s="19" customFormat="1" x14ac:dyDescent="0.25"/>
    <row r="186" spans="2:6" s="19" customFormat="1" x14ac:dyDescent="0.25"/>
    <row r="187" spans="2:6" s="19" customFormat="1" x14ac:dyDescent="0.25"/>
    <row r="188" spans="2:6" s="19" customFormat="1" x14ac:dyDescent="0.25"/>
    <row r="189" spans="2:6" s="19" customFormat="1" x14ac:dyDescent="0.25"/>
    <row r="190" spans="2:6" s="19" customFormat="1" x14ac:dyDescent="0.25"/>
    <row r="191" spans="2:6" s="19" customFormat="1" x14ac:dyDescent="0.25"/>
    <row r="192" spans="2:6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</sheetData>
  <mergeCells count="16">
    <mergeCell ref="A79:G79"/>
    <mergeCell ref="C80:D80"/>
    <mergeCell ref="C85:D85"/>
    <mergeCell ref="C134:D134"/>
    <mergeCell ref="A1:C1"/>
    <mergeCell ref="D1:G1"/>
    <mergeCell ref="A2:C2"/>
    <mergeCell ref="D2:G2"/>
    <mergeCell ref="A5:F5"/>
    <mergeCell ref="A6:F6"/>
    <mergeCell ref="A7:F7"/>
    <mergeCell ref="C9:D9"/>
    <mergeCell ref="A8:B8"/>
    <mergeCell ref="E8:G8"/>
    <mergeCell ref="A45:G45"/>
    <mergeCell ref="C46:D4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"/>
  <sheetViews>
    <sheetView topLeftCell="A517" workbookViewId="0">
      <selection activeCell="B522" sqref="B522:F530"/>
    </sheetView>
  </sheetViews>
  <sheetFormatPr defaultRowHeight="15.75" x14ac:dyDescent="0.25"/>
  <cols>
    <col min="1" max="1" width="5" customWidth="1"/>
    <col min="2" max="2" width="16.875" customWidth="1"/>
    <col min="3" max="3" width="19" customWidth="1"/>
    <col min="4" max="4" width="9" customWidth="1"/>
    <col min="5" max="5" width="10.625" customWidth="1"/>
    <col min="6" max="6" width="14.25" style="33" customWidth="1"/>
  </cols>
  <sheetData>
    <row r="1" spans="1:7" s="19" customFormat="1" x14ac:dyDescent="0.25">
      <c r="A1" s="83" t="s">
        <v>1</v>
      </c>
      <c r="B1" s="83"/>
      <c r="C1" s="83"/>
      <c r="D1" s="87" t="s">
        <v>2</v>
      </c>
      <c r="E1" s="87"/>
      <c r="F1" s="87"/>
      <c r="G1" s="87"/>
    </row>
    <row r="2" spans="1:7" s="19" customFormat="1" x14ac:dyDescent="0.25">
      <c r="A2" s="87" t="s">
        <v>3</v>
      </c>
      <c r="B2" s="87"/>
      <c r="C2" s="87"/>
      <c r="D2" s="87" t="s">
        <v>437</v>
      </c>
      <c r="E2" s="87"/>
      <c r="F2" s="87"/>
      <c r="G2" s="87"/>
    </row>
    <row r="3" spans="1:7" s="19" customFormat="1" x14ac:dyDescent="0.25">
      <c r="A3" s="29"/>
      <c r="B3" s="29"/>
      <c r="C3" s="29"/>
      <c r="D3" s="28"/>
      <c r="E3" s="28"/>
      <c r="F3" s="28"/>
    </row>
    <row r="4" spans="1:7" s="19" customFormat="1" x14ac:dyDescent="0.25">
      <c r="B4" s="28" t="s">
        <v>372</v>
      </c>
      <c r="D4" s="28"/>
      <c r="E4" s="28"/>
      <c r="F4" s="28"/>
    </row>
    <row r="5" spans="1:7" s="19" customFormat="1" x14ac:dyDescent="0.25">
      <c r="A5" s="88" t="s">
        <v>2042</v>
      </c>
      <c r="B5" s="88"/>
      <c r="C5" s="88"/>
      <c r="D5" s="88"/>
      <c r="E5" s="88"/>
      <c r="F5" s="28"/>
    </row>
    <row r="6" spans="1:7" s="19" customFormat="1" x14ac:dyDescent="0.25">
      <c r="A6" s="88" t="s">
        <v>552</v>
      </c>
      <c r="B6" s="88"/>
      <c r="C6" s="88"/>
      <c r="D6" s="88"/>
      <c r="E6" s="88"/>
      <c r="F6" s="28"/>
    </row>
    <row r="7" spans="1:7" s="19" customFormat="1" x14ac:dyDescent="0.25">
      <c r="A7" s="89" t="s">
        <v>373</v>
      </c>
      <c r="B7" s="89"/>
      <c r="C7" s="89"/>
      <c r="D7" s="89"/>
      <c r="E7" s="89"/>
      <c r="F7" s="28"/>
    </row>
    <row r="8" spans="1:7" x14ac:dyDescent="0.25">
      <c r="A8" s="90" t="s">
        <v>2942</v>
      </c>
      <c r="B8" s="90"/>
      <c r="C8" s="82"/>
      <c r="D8" s="61"/>
      <c r="E8" s="62"/>
      <c r="F8" s="30"/>
      <c r="G8" s="30"/>
    </row>
    <row r="9" spans="1:7" x14ac:dyDescent="0.25">
      <c r="A9" s="63" t="s">
        <v>119</v>
      </c>
      <c r="B9" s="63" t="s">
        <v>553</v>
      </c>
      <c r="C9" s="372" t="s">
        <v>496</v>
      </c>
      <c r="D9" s="373"/>
      <c r="E9" s="64" t="s">
        <v>554</v>
      </c>
      <c r="F9" s="63" t="s">
        <v>439</v>
      </c>
      <c r="G9" s="63" t="s">
        <v>440</v>
      </c>
    </row>
    <row r="10" spans="1:7" x14ac:dyDescent="0.25">
      <c r="A10" s="72">
        <v>1</v>
      </c>
      <c r="B10" s="353" t="s">
        <v>2943</v>
      </c>
      <c r="C10" s="353" t="s">
        <v>1212</v>
      </c>
      <c r="D10" s="72" t="s">
        <v>36</v>
      </c>
      <c r="E10" s="72">
        <v>80</v>
      </c>
      <c r="F10" s="69" t="str">
        <f>IF(E10&gt;=90,"Xuất sắc",IF(E10&gt;=80,"Tốt",IF(E10&gt;=65,"Khá",IF(E10&gt;=50,"Trung bình",IF(E10&gt;=35,"Yếu","Kém")))))</f>
        <v>Tốt</v>
      </c>
      <c r="G10" s="72"/>
    </row>
    <row r="11" spans="1:7" x14ac:dyDescent="0.25">
      <c r="A11" s="72">
        <v>2</v>
      </c>
      <c r="B11" s="353" t="s">
        <v>2944</v>
      </c>
      <c r="C11" s="353" t="s">
        <v>38</v>
      </c>
      <c r="D11" s="72" t="s">
        <v>3573</v>
      </c>
      <c r="E11" s="72">
        <v>0</v>
      </c>
      <c r="F11" s="69" t="str">
        <f>IF(E11&gt;=90,"Xuất sắc",IF(E11&gt;=80,"Tốt",IF(E11&gt;=65,"Khá",IF(E11&gt;=50,"Trung bình",IF(E11&gt;=35,"Yếu","Kém")))))</f>
        <v>Kém</v>
      </c>
      <c r="G11" s="72" t="s">
        <v>392</v>
      </c>
    </row>
    <row r="12" spans="1:7" x14ac:dyDescent="0.25">
      <c r="A12" s="72">
        <v>3</v>
      </c>
      <c r="B12" s="353" t="s">
        <v>2945</v>
      </c>
      <c r="C12" s="353" t="s">
        <v>1273</v>
      </c>
      <c r="D12" s="72" t="s">
        <v>36</v>
      </c>
      <c r="E12" s="72">
        <v>0</v>
      </c>
      <c r="F12" s="69" t="str">
        <f>IF(E12&gt;=90,"Xuất sắc",IF(E12&gt;=80,"Tốt",IF(E12&gt;=65,"Khá",IF(E12&gt;=50,"Trung bình",IF(E12&gt;=35,"Yếu","Kém")))))</f>
        <v>Kém</v>
      </c>
      <c r="G12" s="66" t="s">
        <v>555</v>
      </c>
    </row>
    <row r="13" spans="1:7" x14ac:dyDescent="0.25">
      <c r="A13" s="72">
        <v>4</v>
      </c>
      <c r="B13" s="353" t="s">
        <v>2946</v>
      </c>
      <c r="C13" s="353" t="s">
        <v>1286</v>
      </c>
      <c r="D13" s="72" t="s">
        <v>3574</v>
      </c>
      <c r="E13" s="72">
        <v>65</v>
      </c>
      <c r="F13" s="69" t="str">
        <f>IF(E13&gt;=90,"Xuất sắc",IF(E13&gt;=80,"Tốt",IF(E13&gt;=65,"Khá",IF(E13&gt;=50,"Trung bình",IF(E13&gt;=35,"Yếu","Kém")))))</f>
        <v>Khá</v>
      </c>
      <c r="G13" s="72"/>
    </row>
    <row r="14" spans="1:7" x14ac:dyDescent="0.25">
      <c r="A14" s="72">
        <v>5</v>
      </c>
      <c r="B14" s="353" t="s">
        <v>2947</v>
      </c>
      <c r="C14" s="353" t="s">
        <v>3575</v>
      </c>
      <c r="D14" s="72" t="s">
        <v>275</v>
      </c>
      <c r="E14" s="72">
        <v>64</v>
      </c>
      <c r="F14" s="69" t="str">
        <f>IF(E14&gt;=90,"Xuất sắc",IF(E14&gt;=80,"Tốt",IF(E14&gt;=65,"Khá",IF(E14&gt;=50,"Trung bình",IF(E14&gt;=35,"Yếu","Kém")))))</f>
        <v>Trung bình</v>
      </c>
      <c r="G14" s="72" t="s">
        <v>75</v>
      </c>
    </row>
    <row r="15" spans="1:7" x14ac:dyDescent="0.25">
      <c r="A15" s="72">
        <v>6</v>
      </c>
      <c r="B15" s="353" t="s">
        <v>2948</v>
      </c>
      <c r="C15" s="353" t="s">
        <v>3576</v>
      </c>
      <c r="D15" s="72" t="s">
        <v>2299</v>
      </c>
      <c r="E15" s="72">
        <v>80</v>
      </c>
      <c r="F15" s="69" t="str">
        <f>IF(E15&gt;=90,"Xuất sắc",IF(E15&gt;=80,"Tốt",IF(E15&gt;=65,"Khá",IF(E15&gt;=50,"Trung bình",IF(E15&gt;=35,"Yếu","Kém")))))</f>
        <v>Tốt</v>
      </c>
      <c r="G15" s="72"/>
    </row>
    <row r="16" spans="1:7" x14ac:dyDescent="0.25">
      <c r="A16" s="72">
        <v>7</v>
      </c>
      <c r="B16" s="353" t="s">
        <v>2949</v>
      </c>
      <c r="C16" s="353" t="s">
        <v>1282</v>
      </c>
      <c r="D16" s="72" t="s">
        <v>41</v>
      </c>
      <c r="E16" s="72">
        <v>90</v>
      </c>
      <c r="F16" s="69" t="str">
        <f>IF(E16&gt;=90,"Xuất sắc",IF(E16&gt;=80,"Tốt",IF(E16&gt;=65,"Khá",IF(E16&gt;=50,"Trung bình",IF(E16&gt;=35,"Yếu","Kém")))))</f>
        <v>Xuất sắc</v>
      </c>
      <c r="G16" s="72"/>
    </row>
    <row r="17" spans="1:7" x14ac:dyDescent="0.25">
      <c r="A17" s="72">
        <v>8</v>
      </c>
      <c r="B17" s="353" t="s">
        <v>2950</v>
      </c>
      <c r="C17" s="353" t="s">
        <v>3577</v>
      </c>
      <c r="D17" s="72" t="s">
        <v>347</v>
      </c>
      <c r="E17" s="72">
        <v>0</v>
      </c>
      <c r="F17" s="69" t="str">
        <f>IF(E17&gt;=90,"Xuất sắc",IF(E17&gt;=80,"Tốt",IF(E17&gt;=65,"Khá",IF(E17&gt;=50,"Trung bình",IF(E17&gt;=35,"Yếu","Kém")))))</f>
        <v>Kém</v>
      </c>
      <c r="G17" s="66" t="s">
        <v>75</v>
      </c>
    </row>
    <row r="18" spans="1:7" x14ac:dyDescent="0.25">
      <c r="A18" s="72">
        <v>9</v>
      </c>
      <c r="B18" s="353" t="s">
        <v>2951</v>
      </c>
      <c r="C18" s="353" t="s">
        <v>2833</v>
      </c>
      <c r="D18" s="72" t="s">
        <v>513</v>
      </c>
      <c r="E18" s="72">
        <v>70</v>
      </c>
      <c r="F18" s="69" t="str">
        <f>IF(E18&gt;=90,"Xuất sắc",IF(E18&gt;=80,"Tốt",IF(E18&gt;=65,"Khá",IF(E18&gt;=50,"Trung bình",IF(E18&gt;=35,"Yếu","Kém")))))</f>
        <v>Khá</v>
      </c>
      <c r="G18" s="72"/>
    </row>
    <row r="19" spans="1:7" x14ac:dyDescent="0.25">
      <c r="A19" s="72">
        <v>10</v>
      </c>
      <c r="B19" s="353" t="s">
        <v>2952</v>
      </c>
      <c r="C19" s="353" t="s">
        <v>979</v>
      </c>
      <c r="D19" s="72" t="s">
        <v>15</v>
      </c>
      <c r="E19" s="72">
        <v>80</v>
      </c>
      <c r="F19" s="69" t="str">
        <f>IF(E19&gt;=90,"Xuất sắc",IF(E19&gt;=80,"Tốt",IF(E19&gt;=65,"Khá",IF(E19&gt;=50,"Trung bình",IF(E19&gt;=35,"Yếu","Kém")))))</f>
        <v>Tốt</v>
      </c>
      <c r="G19" s="72"/>
    </row>
    <row r="20" spans="1:7" x14ac:dyDescent="0.25">
      <c r="A20" s="72">
        <v>11</v>
      </c>
      <c r="B20" s="353" t="s">
        <v>2953</v>
      </c>
      <c r="C20" s="353" t="s">
        <v>570</v>
      </c>
      <c r="D20" s="72" t="s">
        <v>209</v>
      </c>
      <c r="E20" s="72">
        <v>75</v>
      </c>
      <c r="F20" s="69" t="str">
        <f>IF(E20&gt;=90,"Xuất sắc",IF(E20&gt;=80,"Tốt",IF(E20&gt;=65,"Khá",IF(E20&gt;=50,"Trung bình",IF(E20&gt;=35,"Yếu","Kém")))))</f>
        <v>Khá</v>
      </c>
      <c r="G20" s="72"/>
    </row>
    <row r="21" spans="1:7" x14ac:dyDescent="0.25">
      <c r="A21" s="72">
        <v>12</v>
      </c>
      <c r="B21" s="353" t="s">
        <v>2954</v>
      </c>
      <c r="C21" s="353" t="s">
        <v>3578</v>
      </c>
      <c r="D21" s="72" t="s">
        <v>106</v>
      </c>
      <c r="E21" s="72">
        <v>0</v>
      </c>
      <c r="F21" s="69" t="str">
        <f>IF(E21&gt;=90,"Xuất sắc",IF(E21&gt;=80,"Tốt",IF(E21&gt;=65,"Khá",IF(E21&gt;=50,"Trung bình",IF(E21&gt;=35,"Yếu","Kém")))))</f>
        <v>Kém</v>
      </c>
      <c r="G21" s="66" t="s">
        <v>75</v>
      </c>
    </row>
    <row r="22" spans="1:7" x14ac:dyDescent="0.25">
      <c r="A22" s="72">
        <v>13</v>
      </c>
      <c r="B22" s="353" t="s">
        <v>2955</v>
      </c>
      <c r="C22" s="353" t="s">
        <v>14</v>
      </c>
      <c r="D22" s="72" t="s">
        <v>16</v>
      </c>
      <c r="E22" s="72">
        <v>85</v>
      </c>
      <c r="F22" s="69" t="str">
        <f>IF(E22&gt;=90,"Xuất sắc",IF(E22&gt;=80,"Tốt",IF(E22&gt;=65,"Khá",IF(E22&gt;=50,"Trung bình",IF(E22&gt;=35,"Yếu","Kém")))))</f>
        <v>Tốt</v>
      </c>
      <c r="G22" s="72"/>
    </row>
    <row r="23" spans="1:7" x14ac:dyDescent="0.25">
      <c r="A23" s="72">
        <v>14</v>
      </c>
      <c r="B23" s="353" t="s">
        <v>2956</v>
      </c>
      <c r="C23" s="353" t="s">
        <v>506</v>
      </c>
      <c r="D23" s="72" t="s">
        <v>126</v>
      </c>
      <c r="E23" s="72">
        <v>64</v>
      </c>
      <c r="F23" s="69" t="str">
        <f>IF(E23&gt;=90,"Xuất sắc",IF(E23&gt;=80,"Tốt",IF(E23&gt;=65,"Khá",IF(E23&gt;=50,"Trung bình",IF(E23&gt;=35,"Yếu","Kém")))))</f>
        <v>Trung bình</v>
      </c>
      <c r="G23" s="72" t="s">
        <v>75</v>
      </c>
    </row>
    <row r="24" spans="1:7" x14ac:dyDescent="0.25">
      <c r="A24" s="72">
        <v>15</v>
      </c>
      <c r="B24" s="353" t="s">
        <v>2957</v>
      </c>
      <c r="C24" s="353" t="s">
        <v>376</v>
      </c>
      <c r="D24" s="72" t="s">
        <v>22</v>
      </c>
      <c r="E24" s="72">
        <v>90</v>
      </c>
      <c r="F24" s="69" t="str">
        <f>IF(E24&gt;=90,"Xuất sắc",IF(E24&gt;=80,"Tốt",IF(E24&gt;=65,"Khá",IF(E24&gt;=50,"Trung bình",IF(E24&gt;=35,"Yếu","Kém")))))</f>
        <v>Xuất sắc</v>
      </c>
      <c r="G24" s="72"/>
    </row>
    <row r="25" spans="1:7" x14ac:dyDescent="0.25">
      <c r="A25" s="72">
        <v>16</v>
      </c>
      <c r="B25" s="353" t="s">
        <v>2958</v>
      </c>
      <c r="C25" s="353" t="s">
        <v>570</v>
      </c>
      <c r="D25" s="72" t="s">
        <v>407</v>
      </c>
      <c r="E25" s="72">
        <v>64</v>
      </c>
      <c r="F25" s="69" t="str">
        <f>IF(E25&gt;=90,"Xuất sắc",IF(E25&gt;=80,"Tốt",IF(E25&gt;=65,"Khá",IF(E25&gt;=50,"Trung bình",IF(E25&gt;=35,"Yếu","Kém")))))</f>
        <v>Trung bình</v>
      </c>
      <c r="G25" s="72" t="s">
        <v>75</v>
      </c>
    </row>
    <row r="26" spans="1:7" x14ac:dyDescent="0.25">
      <c r="A26" s="72">
        <v>17</v>
      </c>
      <c r="B26" s="353" t="s">
        <v>2959</v>
      </c>
      <c r="C26" s="353" t="s">
        <v>3579</v>
      </c>
      <c r="D26" s="72" t="s">
        <v>86</v>
      </c>
      <c r="E26" s="72">
        <v>64</v>
      </c>
      <c r="F26" s="69" t="str">
        <f>IF(E26&gt;=90,"Xuất sắc",IF(E26&gt;=80,"Tốt",IF(E26&gt;=65,"Khá",IF(E26&gt;=50,"Trung bình",IF(E26&gt;=35,"Yếu","Kém")))))</f>
        <v>Trung bình</v>
      </c>
      <c r="G26" s="72" t="s">
        <v>75</v>
      </c>
    </row>
    <row r="27" spans="1:7" x14ac:dyDescent="0.25">
      <c r="A27" s="72">
        <v>18</v>
      </c>
      <c r="B27" s="353" t="s">
        <v>2960</v>
      </c>
      <c r="C27" s="353" t="s">
        <v>3580</v>
      </c>
      <c r="D27" s="72" t="s">
        <v>264</v>
      </c>
      <c r="E27" s="72">
        <v>65</v>
      </c>
      <c r="F27" s="69" t="str">
        <f>IF(E27&gt;=90,"Xuất sắc",IF(E27&gt;=80,"Tốt",IF(E27&gt;=65,"Khá",IF(E27&gt;=50,"Trung bình",IF(E27&gt;=35,"Yếu","Kém")))))</f>
        <v>Khá</v>
      </c>
      <c r="G27" s="72"/>
    </row>
    <row r="28" spans="1:7" x14ac:dyDescent="0.25">
      <c r="A28" s="72">
        <v>19</v>
      </c>
      <c r="B28" s="353" t="s">
        <v>2961</v>
      </c>
      <c r="C28" s="353" t="s">
        <v>3581</v>
      </c>
      <c r="D28" s="72" t="s">
        <v>9</v>
      </c>
      <c r="E28" s="72">
        <v>70</v>
      </c>
      <c r="F28" s="69" t="str">
        <f>IF(E28&gt;=90,"Xuất sắc",IF(E28&gt;=80,"Tốt",IF(E28&gt;=65,"Khá",IF(E28&gt;=50,"Trung bình",IF(E28&gt;=35,"Yếu","Kém")))))</f>
        <v>Khá</v>
      </c>
      <c r="G28" s="66"/>
    </row>
    <row r="29" spans="1:7" x14ac:dyDescent="0.25">
      <c r="A29" s="72">
        <v>20</v>
      </c>
      <c r="B29" s="353" t="s">
        <v>2962</v>
      </c>
      <c r="C29" s="353" t="s">
        <v>3582</v>
      </c>
      <c r="D29" s="72" t="s">
        <v>290</v>
      </c>
      <c r="E29" s="72">
        <v>64</v>
      </c>
      <c r="F29" s="69" t="str">
        <f>IF(E29&gt;=90,"Xuất sắc",IF(E29&gt;=80,"Tốt",IF(E29&gt;=65,"Khá",IF(E29&gt;=50,"Trung bình",IF(E29&gt;=35,"Yếu","Kém")))))</f>
        <v>Trung bình</v>
      </c>
      <c r="G29" s="72" t="s">
        <v>75</v>
      </c>
    </row>
    <row r="30" spans="1:7" x14ac:dyDescent="0.25">
      <c r="A30" s="72">
        <v>21</v>
      </c>
      <c r="B30" s="353" t="s">
        <v>2963</v>
      </c>
      <c r="C30" s="353" t="s">
        <v>3583</v>
      </c>
      <c r="D30" s="72" t="s">
        <v>491</v>
      </c>
      <c r="E30" s="72">
        <v>80</v>
      </c>
      <c r="F30" s="69" t="str">
        <f>IF(E30&gt;=90,"Xuất sắc",IF(E30&gt;=80,"Tốt",IF(E30&gt;=65,"Khá",IF(E30&gt;=50,"Trung bình",IF(E30&gt;=35,"Yếu","Kém")))))</f>
        <v>Tốt</v>
      </c>
      <c r="G30" s="72"/>
    </row>
    <row r="31" spans="1:7" x14ac:dyDescent="0.25">
      <c r="A31" s="72">
        <v>22</v>
      </c>
      <c r="B31" s="353" t="s">
        <v>2964</v>
      </c>
      <c r="C31" s="353" t="s">
        <v>14</v>
      </c>
      <c r="D31" s="72" t="s">
        <v>26</v>
      </c>
      <c r="E31" s="72">
        <v>85</v>
      </c>
      <c r="F31" s="69" t="str">
        <f>IF(E31&gt;=90,"Xuất sắc",IF(E31&gt;=80,"Tốt",IF(E31&gt;=65,"Khá",IF(E31&gt;=50,"Trung bình",IF(E31&gt;=35,"Yếu","Kém")))))</f>
        <v>Tốt</v>
      </c>
      <c r="G31" s="72"/>
    </row>
    <row r="32" spans="1:7" x14ac:dyDescent="0.25">
      <c r="A32" s="72">
        <v>23</v>
      </c>
      <c r="B32" s="353" t="s">
        <v>2965</v>
      </c>
      <c r="C32" s="353" t="s">
        <v>2351</v>
      </c>
      <c r="D32" s="72" t="s">
        <v>88</v>
      </c>
      <c r="E32" s="72">
        <v>64</v>
      </c>
      <c r="F32" s="69" t="str">
        <f>IF(E32&gt;=90,"Xuất sắc",IF(E32&gt;=80,"Tốt",IF(E32&gt;=65,"Khá",IF(E32&gt;=50,"Trung bình",IF(E32&gt;=35,"Yếu","Kém")))))</f>
        <v>Trung bình</v>
      </c>
      <c r="G32" s="72" t="s">
        <v>75</v>
      </c>
    </row>
    <row r="33" spans="1:7" x14ac:dyDescent="0.25">
      <c r="A33" s="72">
        <v>24</v>
      </c>
      <c r="B33" s="353" t="s">
        <v>2966</v>
      </c>
      <c r="C33" s="353" t="s">
        <v>3584</v>
      </c>
      <c r="D33" s="72" t="s">
        <v>178</v>
      </c>
      <c r="E33" s="72">
        <v>80</v>
      </c>
      <c r="F33" s="69" t="str">
        <f>IF(E33&gt;=90,"Xuất sắc",IF(E33&gt;=80,"Tốt",IF(E33&gt;=65,"Khá",IF(E33&gt;=50,"Trung bình",IF(E33&gt;=35,"Yếu","Kém")))))</f>
        <v>Tốt</v>
      </c>
      <c r="G33" s="72"/>
    </row>
    <row r="34" spans="1:7" x14ac:dyDescent="0.25">
      <c r="A34" s="72">
        <v>25</v>
      </c>
      <c r="B34" s="353" t="s">
        <v>2967</v>
      </c>
      <c r="C34" s="353" t="s">
        <v>3543</v>
      </c>
      <c r="D34" s="72" t="s">
        <v>27</v>
      </c>
      <c r="E34" s="72">
        <v>64</v>
      </c>
      <c r="F34" s="69" t="str">
        <f>IF(E34&gt;=90,"Xuất sắc",IF(E34&gt;=80,"Tốt",IF(E34&gt;=65,"Khá",IF(E34&gt;=50,"Trung bình",IF(E34&gt;=35,"Yếu","Kém")))))</f>
        <v>Trung bình</v>
      </c>
      <c r="G34" s="72" t="s">
        <v>75</v>
      </c>
    </row>
    <row r="35" spans="1:7" x14ac:dyDescent="0.25">
      <c r="A35" s="72">
        <v>26</v>
      </c>
      <c r="B35" s="353" t="s">
        <v>2968</v>
      </c>
      <c r="C35" s="353" t="s">
        <v>3585</v>
      </c>
      <c r="D35" s="72" t="s">
        <v>27</v>
      </c>
      <c r="E35" s="72">
        <v>85</v>
      </c>
      <c r="F35" s="69" t="str">
        <f>IF(E35&gt;=90,"Xuất sắc",IF(E35&gt;=80,"Tốt",IF(E35&gt;=65,"Khá",IF(E35&gt;=50,"Trung bình",IF(E35&gt;=35,"Yếu","Kém")))))</f>
        <v>Tốt</v>
      </c>
      <c r="G35" s="72"/>
    </row>
    <row r="36" spans="1:7" x14ac:dyDescent="0.25">
      <c r="A36" s="72">
        <v>27</v>
      </c>
      <c r="B36" s="353" t="s">
        <v>2969</v>
      </c>
      <c r="C36" s="353" t="s">
        <v>1604</v>
      </c>
      <c r="D36" s="72" t="s">
        <v>11</v>
      </c>
      <c r="E36" s="72">
        <v>90</v>
      </c>
      <c r="F36" s="69" t="str">
        <f>IF(E36&gt;=90,"Xuất sắc",IF(E36&gt;=80,"Tốt",IF(E36&gt;=65,"Khá",IF(E36&gt;=50,"Trung bình",IF(E36&gt;=35,"Yếu","Kém")))))</f>
        <v>Xuất sắc</v>
      </c>
      <c r="G36" s="72"/>
    </row>
    <row r="37" spans="1:7" x14ac:dyDescent="0.25">
      <c r="A37" s="72">
        <v>28</v>
      </c>
      <c r="B37" s="353" t="s">
        <v>2970</v>
      </c>
      <c r="C37" s="353" t="s">
        <v>3586</v>
      </c>
      <c r="D37" s="72" t="s">
        <v>328</v>
      </c>
      <c r="E37" s="72">
        <v>90</v>
      </c>
      <c r="F37" s="69" t="str">
        <f>IF(E37&gt;=90,"Xuất sắc",IF(E37&gt;=80,"Tốt",IF(E37&gt;=65,"Khá",IF(E37&gt;=50,"Trung bình",IF(E37&gt;=35,"Yếu","Kém")))))</f>
        <v>Xuất sắc</v>
      </c>
      <c r="G37" s="72"/>
    </row>
    <row r="38" spans="1:7" x14ac:dyDescent="0.25">
      <c r="A38" s="72">
        <v>29</v>
      </c>
      <c r="B38" s="353" t="s">
        <v>2971</v>
      </c>
      <c r="C38" s="353" t="s">
        <v>3587</v>
      </c>
      <c r="D38" s="72" t="s">
        <v>3588</v>
      </c>
      <c r="E38" s="72">
        <v>85</v>
      </c>
      <c r="F38" s="69" t="str">
        <f>IF(E38&gt;=90,"Xuất sắc",IF(E38&gt;=80,"Tốt",IF(E38&gt;=65,"Khá",IF(E38&gt;=50,"Trung bình",IF(E38&gt;=35,"Yếu","Kém")))))</f>
        <v>Tốt</v>
      </c>
      <c r="G38" s="72"/>
    </row>
    <row r="39" spans="1:7" x14ac:dyDescent="0.25">
      <c r="A39" s="72">
        <v>30</v>
      </c>
      <c r="B39" s="353" t="s">
        <v>2972</v>
      </c>
      <c r="C39" s="353" t="s">
        <v>1648</v>
      </c>
      <c r="D39" s="72" t="s">
        <v>12</v>
      </c>
      <c r="E39" s="72">
        <v>85</v>
      </c>
      <c r="F39" s="69" t="str">
        <f>IF(E39&gt;=90,"Xuất sắc",IF(E39&gt;=80,"Tốt",IF(E39&gt;=65,"Khá",IF(E39&gt;=50,"Trung bình",IF(E39&gt;=35,"Yếu","Kém")))))</f>
        <v>Tốt</v>
      </c>
      <c r="G39" s="72"/>
    </row>
    <row r="40" spans="1:7" x14ac:dyDescent="0.25">
      <c r="A40" s="72">
        <v>31</v>
      </c>
      <c r="B40" s="353" t="s">
        <v>2973</v>
      </c>
      <c r="C40" s="353" t="s">
        <v>3589</v>
      </c>
      <c r="D40" s="72" t="s">
        <v>90</v>
      </c>
      <c r="E40" s="72">
        <v>85</v>
      </c>
      <c r="F40" s="69" t="str">
        <f>IF(E40&gt;=90,"Xuất sắc",IF(E40&gt;=80,"Tốt",IF(E40&gt;=65,"Khá",IF(E40&gt;=50,"Trung bình",IF(E40&gt;=35,"Yếu","Kém")))))</f>
        <v>Tốt</v>
      </c>
      <c r="G40" s="72"/>
    </row>
    <row r="41" spans="1:7" x14ac:dyDescent="0.25">
      <c r="A41" s="72">
        <v>32</v>
      </c>
      <c r="B41" s="353" t="s">
        <v>2974</v>
      </c>
      <c r="C41" s="353" t="s">
        <v>3590</v>
      </c>
      <c r="D41" s="72" t="s">
        <v>493</v>
      </c>
      <c r="E41" s="72">
        <v>65</v>
      </c>
      <c r="F41" s="69" t="str">
        <f>IF(E41&gt;=90,"Xuất sắc",IF(E41&gt;=80,"Tốt",IF(E41&gt;=65,"Khá",IF(E41&gt;=50,"Trung bình",IF(E41&gt;=35,"Yếu","Kém")))))</f>
        <v>Khá</v>
      </c>
      <c r="G41" s="72"/>
    </row>
    <row r="42" spans="1:7" x14ac:dyDescent="0.25">
      <c r="A42" s="72">
        <v>33</v>
      </c>
      <c r="B42" s="353" t="s">
        <v>2975</v>
      </c>
      <c r="C42" s="353" t="s">
        <v>3591</v>
      </c>
      <c r="D42" s="72" t="s">
        <v>67</v>
      </c>
      <c r="E42" s="72">
        <v>90</v>
      </c>
      <c r="F42" s="69" t="str">
        <f>IF(E42&gt;=90,"Xuất sắc",IF(E42&gt;=80,"Tốt",IF(E42&gt;=65,"Khá",IF(E42&gt;=50,"Trung bình",IF(E42&gt;=35,"Yếu","Kém")))))</f>
        <v>Xuất sắc</v>
      </c>
      <c r="G42" s="72"/>
    </row>
    <row r="43" spans="1:7" x14ac:dyDescent="0.25">
      <c r="A43" s="72">
        <v>34</v>
      </c>
      <c r="B43" s="353" t="s">
        <v>2976</v>
      </c>
      <c r="C43" s="353" t="s">
        <v>3592</v>
      </c>
      <c r="D43" s="72" t="s">
        <v>329</v>
      </c>
      <c r="E43" s="72">
        <v>64</v>
      </c>
      <c r="F43" s="69" t="str">
        <f>IF(E43&gt;=90,"Xuất sắc",IF(E43&gt;=80,"Tốt",IF(E43&gt;=65,"Khá",IF(E43&gt;=50,"Trung bình",IF(E43&gt;=35,"Yếu","Kém")))))</f>
        <v>Trung bình</v>
      </c>
      <c r="G43" s="66" t="s">
        <v>75</v>
      </c>
    </row>
    <row r="44" spans="1:7" x14ac:dyDescent="0.25">
      <c r="A44" s="72">
        <v>35</v>
      </c>
      <c r="B44" s="353" t="s">
        <v>2977</v>
      </c>
      <c r="C44" s="353" t="s">
        <v>3593</v>
      </c>
      <c r="D44" s="72" t="s">
        <v>69</v>
      </c>
      <c r="E44" s="72">
        <v>90</v>
      </c>
      <c r="F44" s="69" t="str">
        <f>IF(E44&gt;=90,"Xuất sắc",IF(E44&gt;=80,"Tốt",IF(E44&gt;=65,"Khá",IF(E44&gt;=50,"Trung bình",IF(E44&gt;=35,"Yếu","Kém")))))</f>
        <v>Xuất sắc</v>
      </c>
      <c r="G44" s="72"/>
    </row>
    <row r="45" spans="1:7" x14ac:dyDescent="0.25">
      <c r="A45" s="72">
        <v>36</v>
      </c>
      <c r="B45" s="353" t="s">
        <v>2978</v>
      </c>
      <c r="C45" s="353" t="s">
        <v>3594</v>
      </c>
      <c r="D45" s="72" t="s">
        <v>69</v>
      </c>
      <c r="E45" s="72">
        <v>85</v>
      </c>
      <c r="F45" s="69" t="str">
        <f>IF(E45&gt;=90,"Xuất sắc",IF(E45&gt;=80,"Tốt",IF(E45&gt;=65,"Khá",IF(E45&gt;=50,"Trung bình",IF(E45&gt;=35,"Yếu","Kém")))))</f>
        <v>Tốt</v>
      </c>
      <c r="G45" s="72"/>
    </row>
    <row r="46" spans="1:7" x14ac:dyDescent="0.25">
      <c r="A46" s="72">
        <v>37</v>
      </c>
      <c r="B46" s="353" t="s">
        <v>2979</v>
      </c>
      <c r="C46" s="353" t="s">
        <v>486</v>
      </c>
      <c r="D46" s="72" t="s">
        <v>70</v>
      </c>
      <c r="E46" s="72">
        <v>65</v>
      </c>
      <c r="F46" s="69" t="str">
        <f>IF(E46&gt;=90,"Xuất sắc",IF(E46&gt;=80,"Tốt",IF(E46&gt;=65,"Khá",IF(E46&gt;=50,"Trung bình",IF(E46&gt;=35,"Yếu","Kém")))))</f>
        <v>Khá</v>
      </c>
      <c r="G46" s="72"/>
    </row>
    <row r="47" spans="1:7" x14ac:dyDescent="0.25">
      <c r="A47" s="72">
        <v>38</v>
      </c>
      <c r="B47" s="353" t="s">
        <v>2980</v>
      </c>
      <c r="C47" s="353" t="s">
        <v>559</v>
      </c>
      <c r="D47" s="72" t="s">
        <v>3595</v>
      </c>
      <c r="E47" s="72">
        <v>90</v>
      </c>
      <c r="F47" s="69" t="str">
        <f>IF(E47&gt;=90,"Xuất sắc",IF(E47&gt;=80,"Tốt",IF(E47&gt;=65,"Khá",IF(E47&gt;=50,"Trung bình",IF(E47&gt;=35,"Yếu","Kém")))))</f>
        <v>Xuất sắc</v>
      </c>
      <c r="G47" s="72"/>
    </row>
    <row r="48" spans="1:7" x14ac:dyDescent="0.25">
      <c r="A48" s="72">
        <v>39</v>
      </c>
      <c r="B48" s="353" t="s">
        <v>2981</v>
      </c>
      <c r="C48" s="353" t="s">
        <v>3596</v>
      </c>
      <c r="D48" s="72" t="s">
        <v>13</v>
      </c>
      <c r="E48" s="72">
        <v>90</v>
      </c>
      <c r="F48" s="69" t="str">
        <f>IF(E48&gt;=90,"Xuất sắc",IF(E48&gt;=80,"Tốt",IF(E48&gt;=65,"Khá",IF(E48&gt;=50,"Trung bình",IF(E48&gt;=35,"Yếu","Kém")))))</f>
        <v>Xuất sắc</v>
      </c>
      <c r="G48" s="72"/>
    </row>
    <row r="49" spans="1:7" x14ac:dyDescent="0.25">
      <c r="A49" s="72">
        <v>40</v>
      </c>
      <c r="B49" s="353" t="s">
        <v>2982</v>
      </c>
      <c r="C49" s="353" t="s">
        <v>3597</v>
      </c>
      <c r="D49" s="72" t="s">
        <v>13</v>
      </c>
      <c r="E49" s="72">
        <v>85</v>
      </c>
      <c r="F49" s="69" t="str">
        <f>IF(E49&gt;=90,"Xuất sắc",IF(E49&gt;=80,"Tốt",IF(E49&gt;=65,"Khá",IF(E49&gt;=50,"Trung bình",IF(E49&gt;=35,"Yếu","Kém")))))</f>
        <v>Tốt</v>
      </c>
      <c r="G49" s="72"/>
    </row>
    <row r="50" spans="1:7" x14ac:dyDescent="0.25">
      <c r="A50" s="72">
        <v>41</v>
      </c>
      <c r="B50" s="353" t="s">
        <v>2983</v>
      </c>
      <c r="C50" s="353" t="s">
        <v>153</v>
      </c>
      <c r="D50" s="72" t="s">
        <v>3595</v>
      </c>
      <c r="E50" s="72">
        <v>64</v>
      </c>
      <c r="F50" s="69" t="str">
        <f>IF(E50&gt;=90,"Xuất sắc",IF(E50&gt;=80,"Tốt",IF(E50&gt;=65,"Khá",IF(E50&gt;=50,"Trung bình",IF(E50&gt;=35,"Yếu","Kém")))))</f>
        <v>Trung bình</v>
      </c>
      <c r="G50" s="72" t="s">
        <v>75</v>
      </c>
    </row>
    <row r="51" spans="1:7" x14ac:dyDescent="0.25">
      <c r="A51" s="72">
        <v>42</v>
      </c>
      <c r="B51" s="353" t="s">
        <v>2984</v>
      </c>
      <c r="C51" s="353" t="s">
        <v>52</v>
      </c>
      <c r="D51" s="72" t="s">
        <v>3595</v>
      </c>
      <c r="E51" s="72">
        <v>64</v>
      </c>
      <c r="F51" s="69" t="str">
        <f>IF(E51&gt;=90,"Xuất sắc",IF(E51&gt;=80,"Tốt",IF(E51&gt;=65,"Khá",IF(E51&gt;=50,"Trung bình",IF(E51&gt;=35,"Yếu","Kém")))))</f>
        <v>Trung bình</v>
      </c>
      <c r="G51" s="66" t="s">
        <v>75</v>
      </c>
    </row>
    <row r="52" spans="1:7" x14ac:dyDescent="0.25">
      <c r="A52" s="72">
        <v>43</v>
      </c>
      <c r="B52" s="353" t="s">
        <v>2985</v>
      </c>
      <c r="C52" s="353" t="s">
        <v>3598</v>
      </c>
      <c r="D52" s="72" t="s">
        <v>3595</v>
      </c>
      <c r="E52" s="72">
        <v>92</v>
      </c>
      <c r="F52" s="69" t="str">
        <f>IF(E52&gt;=90,"Xuất sắc",IF(E52&gt;=80,"Tốt",IF(E52&gt;=65,"Khá",IF(E52&gt;=50,"Trung bình",IF(E52&gt;=35,"Yếu","Kém")))))</f>
        <v>Xuất sắc</v>
      </c>
      <c r="G52" s="72"/>
    </row>
    <row r="53" spans="1:7" x14ac:dyDescent="0.25">
      <c r="A53" s="72">
        <v>44</v>
      </c>
      <c r="B53" s="353" t="s">
        <v>2986</v>
      </c>
      <c r="C53" s="353" t="s">
        <v>3599</v>
      </c>
      <c r="D53" s="72" t="s">
        <v>307</v>
      </c>
      <c r="E53" s="72">
        <v>64</v>
      </c>
      <c r="F53" s="69" t="str">
        <f>IF(E53&gt;=90,"Xuất sắc",IF(E53&gt;=80,"Tốt",IF(E53&gt;=65,"Khá",IF(E53&gt;=50,"Trung bình",IF(E53&gt;=35,"Yếu","Kém")))))</f>
        <v>Trung bình</v>
      </c>
      <c r="G53" s="72" t="s">
        <v>75</v>
      </c>
    </row>
    <row r="54" spans="1:7" x14ac:dyDescent="0.25">
      <c r="A54" s="72">
        <v>45</v>
      </c>
      <c r="B54" s="353" t="s">
        <v>2987</v>
      </c>
      <c r="C54" s="353" t="s">
        <v>3600</v>
      </c>
      <c r="D54" s="72" t="s">
        <v>307</v>
      </c>
      <c r="E54" s="72">
        <v>64</v>
      </c>
      <c r="F54" s="69" t="str">
        <f>IF(E54&gt;=90,"Xuất sắc",IF(E54&gt;=80,"Tốt",IF(E54&gt;=65,"Khá",IF(E54&gt;=50,"Trung bình",IF(E54&gt;=35,"Yếu","Kém")))))</f>
        <v>Trung bình</v>
      </c>
      <c r="G54" s="72" t="s">
        <v>75</v>
      </c>
    </row>
    <row r="55" spans="1:7" x14ac:dyDescent="0.25">
      <c r="A55" s="72">
        <v>46</v>
      </c>
      <c r="B55" s="353" t="s">
        <v>2988</v>
      </c>
      <c r="C55" s="353" t="s">
        <v>1460</v>
      </c>
      <c r="D55" s="72" t="s">
        <v>140</v>
      </c>
      <c r="E55" s="72">
        <v>65</v>
      </c>
      <c r="F55" s="69" t="str">
        <f>IF(E55&gt;=90,"Xuất sắc",IF(E55&gt;=80,"Tốt",IF(E55&gt;=65,"Khá",IF(E55&gt;=50,"Trung bình",IF(E55&gt;=35,"Yếu","Kém")))))</f>
        <v>Khá</v>
      </c>
      <c r="G55" s="72"/>
    </row>
    <row r="56" spans="1:7" x14ac:dyDescent="0.25">
      <c r="A56" s="72">
        <v>47</v>
      </c>
      <c r="B56" s="353" t="s">
        <v>2989</v>
      </c>
      <c r="C56" s="353" t="s">
        <v>3601</v>
      </c>
      <c r="D56" s="72" t="s">
        <v>156</v>
      </c>
      <c r="E56" s="72">
        <v>64</v>
      </c>
      <c r="F56" s="69" t="str">
        <f>IF(E56&gt;=90,"Xuất sắc",IF(E56&gt;=80,"Tốt",IF(E56&gt;=65,"Khá",IF(E56&gt;=50,"Trung bình",IF(E56&gt;=35,"Yếu","Kém")))))</f>
        <v>Trung bình</v>
      </c>
      <c r="G56" s="72" t="s">
        <v>75</v>
      </c>
    </row>
    <row r="57" spans="1:7" x14ac:dyDescent="0.25">
      <c r="A57" s="72">
        <v>48</v>
      </c>
      <c r="B57" s="353" t="s">
        <v>2990</v>
      </c>
      <c r="C57" s="353" t="s">
        <v>3602</v>
      </c>
      <c r="D57" s="72" t="s">
        <v>156</v>
      </c>
      <c r="E57" s="72">
        <v>75</v>
      </c>
      <c r="F57" s="69" t="str">
        <f>IF(E57&gt;=90,"Xuất sắc",IF(E57&gt;=80,"Tốt",IF(E57&gt;=65,"Khá",IF(E57&gt;=50,"Trung bình",IF(E57&gt;=35,"Yếu","Kém")))))</f>
        <v>Khá</v>
      </c>
      <c r="G57" s="72"/>
    </row>
    <row r="58" spans="1:7" x14ac:dyDescent="0.25">
      <c r="A58" s="72">
        <v>49</v>
      </c>
      <c r="B58" s="353" t="s">
        <v>2991</v>
      </c>
      <c r="C58" s="353" t="s">
        <v>3603</v>
      </c>
      <c r="D58" s="72" t="s">
        <v>3604</v>
      </c>
      <c r="E58" s="72">
        <v>95</v>
      </c>
      <c r="F58" s="69" t="str">
        <f>IF(E58&gt;=90,"Xuất sắc",IF(E58&gt;=80,"Tốt",IF(E58&gt;=65,"Khá",IF(E58&gt;=50,"Trung bình",IF(E58&gt;=35,"Yếu","Kém")))))</f>
        <v>Xuất sắc</v>
      </c>
      <c r="G58" s="72"/>
    </row>
    <row r="59" spans="1:7" x14ac:dyDescent="0.25">
      <c r="A59" s="72">
        <v>50</v>
      </c>
      <c r="B59" s="353" t="s">
        <v>2992</v>
      </c>
      <c r="C59" s="353" t="s">
        <v>3605</v>
      </c>
      <c r="D59" s="72" t="s">
        <v>181</v>
      </c>
      <c r="E59" s="72">
        <v>80</v>
      </c>
      <c r="F59" s="69" t="str">
        <f>IF(E59&gt;=90,"Xuất sắc",IF(E59&gt;=80,"Tốt",IF(E59&gt;=65,"Khá",IF(E59&gt;=50,"Trung bình",IF(E59&gt;=35,"Yếu","Kém")))))</f>
        <v>Tốt</v>
      </c>
      <c r="G59" s="72"/>
    </row>
    <row r="60" spans="1:7" x14ac:dyDescent="0.25">
      <c r="A60" s="72">
        <v>51</v>
      </c>
      <c r="B60" s="353" t="s">
        <v>2993</v>
      </c>
      <c r="C60" s="353" t="s">
        <v>1212</v>
      </c>
      <c r="D60" s="72" t="s">
        <v>25</v>
      </c>
      <c r="E60" s="72">
        <v>80</v>
      </c>
      <c r="F60" s="69" t="str">
        <f>IF(E60&gt;=90,"Xuất sắc",IF(E60&gt;=80,"Tốt",IF(E60&gt;=65,"Khá",IF(E60&gt;=50,"Trung bình",IF(E60&gt;=35,"Yếu","Kém")))))</f>
        <v>Tốt</v>
      </c>
      <c r="G60" s="72"/>
    </row>
    <row r="61" spans="1:7" x14ac:dyDescent="0.25">
      <c r="A61" s="72">
        <v>52</v>
      </c>
      <c r="B61" s="353" t="s">
        <v>2994</v>
      </c>
      <c r="C61" s="353" t="s">
        <v>1270</v>
      </c>
      <c r="D61" s="72" t="s">
        <v>3606</v>
      </c>
      <c r="E61" s="72">
        <v>70</v>
      </c>
      <c r="F61" s="69" t="str">
        <f>IF(E61&gt;=90,"Xuất sắc",IF(E61&gt;=80,"Tốt",IF(E61&gt;=65,"Khá",IF(E61&gt;=50,"Trung bình",IF(E61&gt;=35,"Yếu","Kém")))))</f>
        <v>Khá</v>
      </c>
      <c r="G61" s="72"/>
    </row>
    <row r="62" spans="1:7" x14ac:dyDescent="0.25">
      <c r="A62" s="72">
        <v>53</v>
      </c>
      <c r="B62" s="353" t="s">
        <v>2995</v>
      </c>
      <c r="C62" s="353" t="s">
        <v>3607</v>
      </c>
      <c r="D62" s="72" t="s">
        <v>72</v>
      </c>
      <c r="E62" s="72">
        <v>85</v>
      </c>
      <c r="F62" s="69" t="str">
        <f>IF(E62&gt;=90,"Xuất sắc",IF(E62&gt;=80,"Tốt",IF(E62&gt;=65,"Khá",IF(E62&gt;=50,"Trung bình",IF(E62&gt;=35,"Yếu","Kém")))))</f>
        <v>Tốt</v>
      </c>
      <c r="G62" s="72"/>
    </row>
    <row r="63" spans="1:7" x14ac:dyDescent="0.25">
      <c r="A63" s="72">
        <v>54</v>
      </c>
      <c r="B63" s="353" t="s">
        <v>2996</v>
      </c>
      <c r="C63" s="353" t="s">
        <v>3608</v>
      </c>
      <c r="D63" s="72" t="s">
        <v>72</v>
      </c>
      <c r="E63" s="72">
        <v>90</v>
      </c>
      <c r="F63" s="69" t="str">
        <f>IF(E63&gt;=90,"Xuất sắc",IF(E63&gt;=80,"Tốt",IF(E63&gt;=65,"Khá",IF(E63&gt;=50,"Trung bình",IF(E63&gt;=35,"Yếu","Kém")))))</f>
        <v>Xuất sắc</v>
      </c>
      <c r="G63" s="72"/>
    </row>
    <row r="65" spans="1:7" x14ac:dyDescent="0.25">
      <c r="A65" s="90" t="s">
        <v>2997</v>
      </c>
      <c r="B65" s="90"/>
      <c r="C65" s="82"/>
      <c r="D65" s="61"/>
      <c r="E65" s="62"/>
      <c r="F65" s="30"/>
      <c r="G65" s="62"/>
    </row>
    <row r="66" spans="1:7" x14ac:dyDescent="0.25">
      <c r="A66" s="354" t="s">
        <v>119</v>
      </c>
      <c r="B66" s="354" t="s">
        <v>553</v>
      </c>
      <c r="C66" s="374" t="s">
        <v>496</v>
      </c>
      <c r="D66" s="375"/>
      <c r="E66" s="354" t="s">
        <v>554</v>
      </c>
      <c r="F66" s="354" t="s">
        <v>439</v>
      </c>
      <c r="G66" s="354" t="s">
        <v>440</v>
      </c>
    </row>
    <row r="67" spans="1:7" x14ac:dyDescent="0.25">
      <c r="A67" s="72">
        <v>55</v>
      </c>
      <c r="B67" s="353" t="s">
        <v>2998</v>
      </c>
      <c r="C67" s="353" t="s">
        <v>3609</v>
      </c>
      <c r="D67" s="72" t="s">
        <v>36</v>
      </c>
      <c r="E67" s="72">
        <v>60</v>
      </c>
      <c r="F67" s="66" t="str">
        <f>IF(E67&gt;=90,"Xuất sắc",IF(E67&gt;=80,"Tốt",IF(E67&gt;=65,"Khá",IF(E67&gt;=50,"Trung bình",IF(E67&gt;=35,"Yếu","Kém")))))</f>
        <v>Trung bình</v>
      </c>
      <c r="G67" s="72"/>
    </row>
    <row r="68" spans="1:7" x14ac:dyDescent="0.25">
      <c r="A68" s="72">
        <v>56</v>
      </c>
      <c r="B68" s="355" t="s">
        <v>2999</v>
      </c>
      <c r="C68" s="353" t="s">
        <v>334</v>
      </c>
      <c r="D68" s="72" t="s">
        <v>36</v>
      </c>
      <c r="E68" s="72">
        <v>60</v>
      </c>
      <c r="F68" s="66" t="str">
        <f>IF(E68&gt;=90,"Xuất sắc",IF(E68&gt;=80,"Tốt",IF(E68&gt;=65,"Khá",IF(E68&gt;=50,"Trung bình",IF(E68&gt;=35,"Yếu","Kém")))))</f>
        <v>Trung bình</v>
      </c>
      <c r="G68" s="356"/>
    </row>
    <row r="69" spans="1:7" x14ac:dyDescent="0.25">
      <c r="A69" s="72">
        <v>57</v>
      </c>
      <c r="B69" s="353" t="s">
        <v>3000</v>
      </c>
      <c r="C69" s="353" t="s">
        <v>325</v>
      </c>
      <c r="D69" s="72" t="s">
        <v>36</v>
      </c>
      <c r="E69" s="72">
        <v>64</v>
      </c>
      <c r="F69" s="66" t="str">
        <f>IF(E69&gt;=90,"Xuất sắc",IF(E69&gt;=80,"Tốt",IF(E69&gt;=65,"Khá",IF(E69&gt;=50,"Trung bình",IF(E69&gt;=35,"Yếu","Kém")))))</f>
        <v>Trung bình</v>
      </c>
      <c r="G69" s="66" t="s">
        <v>75</v>
      </c>
    </row>
    <row r="70" spans="1:7" x14ac:dyDescent="0.25">
      <c r="A70" s="72">
        <v>58</v>
      </c>
      <c r="B70" s="353" t="s">
        <v>3001</v>
      </c>
      <c r="C70" s="353" t="s">
        <v>3610</v>
      </c>
      <c r="D70" s="72" t="s">
        <v>36</v>
      </c>
      <c r="E70" s="72">
        <v>92</v>
      </c>
      <c r="F70" s="66" t="str">
        <f>IF(E70&gt;=90,"Xuất sắc",IF(E70&gt;=80,"Tốt",IF(E70&gt;=65,"Khá",IF(E70&gt;=50,"Trung bình",IF(E70&gt;=35,"Yếu","Kém")))))</f>
        <v>Xuất sắc</v>
      </c>
      <c r="G70" s="72" t="s">
        <v>3002</v>
      </c>
    </row>
    <row r="71" spans="1:7" x14ac:dyDescent="0.25">
      <c r="A71" s="72">
        <v>59</v>
      </c>
      <c r="B71" s="353" t="s">
        <v>3003</v>
      </c>
      <c r="C71" s="353" t="s">
        <v>3611</v>
      </c>
      <c r="D71" s="72" t="s">
        <v>36</v>
      </c>
      <c r="E71" s="72">
        <v>70</v>
      </c>
      <c r="F71" s="66" t="str">
        <f>IF(E71&gt;=90,"Xuất sắc",IF(E71&gt;=80,"Tốt",IF(E71&gt;=65,"Khá",IF(E71&gt;=50,"Trung bình",IF(E71&gt;=35,"Yếu","Kém")))))</f>
        <v>Khá</v>
      </c>
      <c r="G71" s="72"/>
    </row>
    <row r="72" spans="1:7" x14ac:dyDescent="0.25">
      <c r="A72" s="72">
        <v>60</v>
      </c>
      <c r="B72" s="353" t="s">
        <v>3004</v>
      </c>
      <c r="C72" s="353" t="s">
        <v>14</v>
      </c>
      <c r="D72" s="72" t="s">
        <v>274</v>
      </c>
      <c r="E72" s="72">
        <v>64</v>
      </c>
      <c r="F72" s="66" t="str">
        <f>IF(E72&gt;=90,"Xuất sắc",IF(E72&gt;=80,"Tốt",IF(E72&gt;=65,"Khá",IF(E72&gt;=50,"Trung bình",IF(E72&gt;=35,"Yếu","Kém")))))</f>
        <v>Trung bình</v>
      </c>
      <c r="G72" s="72" t="s">
        <v>75</v>
      </c>
    </row>
    <row r="73" spans="1:7" x14ac:dyDescent="0.25">
      <c r="A73" s="72">
        <v>61</v>
      </c>
      <c r="B73" s="353" t="s">
        <v>3005</v>
      </c>
      <c r="C73" s="353" t="s">
        <v>3612</v>
      </c>
      <c r="D73" s="72" t="s">
        <v>43</v>
      </c>
      <c r="E73" s="72">
        <v>60</v>
      </c>
      <c r="F73" s="66" t="str">
        <f>IF(E73&gt;=90,"Xuất sắc",IF(E73&gt;=80,"Tốt",IF(E73&gt;=65,"Khá",IF(E73&gt;=50,"Trung bình",IF(E73&gt;=35,"Yếu","Kém")))))</f>
        <v>Trung bình</v>
      </c>
      <c r="G73" s="72" t="s">
        <v>75</v>
      </c>
    </row>
    <row r="74" spans="1:7" x14ac:dyDescent="0.25">
      <c r="A74" s="72">
        <v>62</v>
      </c>
      <c r="B74" s="353" t="s">
        <v>3006</v>
      </c>
      <c r="C74" s="353" t="s">
        <v>3613</v>
      </c>
      <c r="D74" s="72" t="s">
        <v>513</v>
      </c>
      <c r="E74" s="72">
        <v>50</v>
      </c>
      <c r="F74" s="66" t="str">
        <f>IF(E74&gt;=90,"Xuất sắc",IF(E74&gt;=80,"Tốt",IF(E74&gt;=65,"Khá",IF(E74&gt;=50,"Trung bình",IF(E74&gt;=35,"Yếu","Kém")))))</f>
        <v>Trung bình</v>
      </c>
      <c r="G74" s="72" t="s">
        <v>75</v>
      </c>
    </row>
    <row r="75" spans="1:7" x14ac:dyDescent="0.25">
      <c r="A75" s="72">
        <v>63</v>
      </c>
      <c r="B75" s="353" t="s">
        <v>3007</v>
      </c>
      <c r="C75" s="353" t="s">
        <v>3614</v>
      </c>
      <c r="D75" s="72" t="s">
        <v>8</v>
      </c>
      <c r="E75" s="72">
        <v>60</v>
      </c>
      <c r="F75" s="66" t="str">
        <f>IF(E75&gt;=90,"Xuất sắc",IF(E75&gt;=80,"Tốt",IF(E75&gt;=65,"Khá",IF(E75&gt;=50,"Trung bình",IF(E75&gt;=35,"Yếu","Kém")))))</f>
        <v>Trung bình</v>
      </c>
      <c r="G75" s="72"/>
    </row>
    <row r="76" spans="1:7" x14ac:dyDescent="0.25">
      <c r="A76" s="72">
        <v>64</v>
      </c>
      <c r="B76" s="353" t="s">
        <v>3008</v>
      </c>
      <c r="C76" s="353" t="s">
        <v>538</v>
      </c>
      <c r="D76" s="72" t="s">
        <v>209</v>
      </c>
      <c r="E76" s="72">
        <v>60</v>
      </c>
      <c r="F76" s="66" t="str">
        <f>IF(E76&gt;=90,"Xuất sắc",IF(E76&gt;=80,"Tốt",IF(E76&gt;=65,"Khá",IF(E76&gt;=50,"Trung bình",IF(E76&gt;=35,"Yếu","Kém")))))</f>
        <v>Trung bình</v>
      </c>
      <c r="G76" s="72" t="s">
        <v>75</v>
      </c>
    </row>
    <row r="77" spans="1:7" x14ac:dyDescent="0.25">
      <c r="A77" s="72">
        <v>65</v>
      </c>
      <c r="B77" s="353" t="s">
        <v>3009</v>
      </c>
      <c r="C77" s="353" t="s">
        <v>3615</v>
      </c>
      <c r="D77" s="72" t="s">
        <v>209</v>
      </c>
      <c r="E77" s="72">
        <v>55</v>
      </c>
      <c r="F77" s="66" t="str">
        <f>IF(E77&gt;=90,"Xuất sắc",IF(E77&gt;=80,"Tốt",IF(E77&gt;=65,"Khá",IF(E77&gt;=50,"Trung bình",IF(E77&gt;=35,"Yếu","Kém")))))</f>
        <v>Trung bình</v>
      </c>
      <c r="G77" s="72"/>
    </row>
    <row r="78" spans="1:7" x14ac:dyDescent="0.25">
      <c r="A78" s="72">
        <v>66</v>
      </c>
      <c r="B78" s="353" t="s">
        <v>3010</v>
      </c>
      <c r="C78" s="353" t="s">
        <v>2023</v>
      </c>
      <c r="D78" s="72" t="s">
        <v>150</v>
      </c>
      <c r="E78" s="72">
        <v>70</v>
      </c>
      <c r="F78" s="66" t="str">
        <f>IF(E78&gt;=90,"Xuất sắc",IF(E78&gt;=80,"Tốt",IF(E78&gt;=65,"Khá",IF(E78&gt;=50,"Trung bình",IF(E78&gt;=35,"Yếu","Kém")))))</f>
        <v>Khá</v>
      </c>
      <c r="G78" s="72" t="s">
        <v>3002</v>
      </c>
    </row>
    <row r="79" spans="1:7" x14ac:dyDescent="0.25">
      <c r="A79" s="72">
        <v>67</v>
      </c>
      <c r="B79" s="353" t="s">
        <v>3011</v>
      </c>
      <c r="C79" s="353" t="s">
        <v>3616</v>
      </c>
      <c r="D79" s="72" t="s">
        <v>150</v>
      </c>
      <c r="E79" s="72">
        <v>80</v>
      </c>
      <c r="F79" s="66" t="str">
        <f>IF(E79&gt;=90,"Xuất sắc",IF(E79&gt;=80,"Tốt",IF(E79&gt;=65,"Khá",IF(E79&gt;=50,"Trung bình",IF(E79&gt;=35,"Yếu","Kém")))))</f>
        <v>Tốt</v>
      </c>
      <c r="G79" s="72" t="s">
        <v>3002</v>
      </c>
    </row>
    <row r="80" spans="1:7" x14ac:dyDescent="0.25">
      <c r="A80" s="72">
        <v>68</v>
      </c>
      <c r="B80" s="353" t="s">
        <v>3012</v>
      </c>
      <c r="C80" s="353" t="s">
        <v>506</v>
      </c>
      <c r="D80" s="72" t="s">
        <v>126</v>
      </c>
      <c r="E80" s="72">
        <v>0</v>
      </c>
      <c r="F80" s="66" t="str">
        <f>IF(E80&gt;=90,"Xuất sắc",IF(E80&gt;=80,"Tốt",IF(E80&gt;=65,"Khá",IF(E80&gt;=50,"Trung bình",IF(E80&gt;=35,"Yếu","Kém")))))</f>
        <v>Kém</v>
      </c>
      <c r="G80" s="72" t="s">
        <v>75</v>
      </c>
    </row>
    <row r="81" spans="1:7" x14ac:dyDescent="0.25">
      <c r="A81" s="72">
        <v>69</v>
      </c>
      <c r="B81" s="353" t="s">
        <v>3013</v>
      </c>
      <c r="C81" s="353" t="s">
        <v>3617</v>
      </c>
      <c r="D81" s="72" t="s">
        <v>230</v>
      </c>
      <c r="E81" s="72">
        <v>70</v>
      </c>
      <c r="F81" s="66" t="str">
        <f>IF(E81&gt;=90,"Xuất sắc",IF(E81&gt;=80,"Tốt",IF(E81&gt;=65,"Khá",IF(E81&gt;=50,"Trung bình",IF(E81&gt;=35,"Yếu","Kém")))))</f>
        <v>Khá</v>
      </c>
      <c r="G81" s="72"/>
    </row>
    <row r="82" spans="1:7" x14ac:dyDescent="0.25">
      <c r="A82" s="72">
        <v>70</v>
      </c>
      <c r="B82" s="353" t="s">
        <v>3014</v>
      </c>
      <c r="C82" s="353" t="s">
        <v>2429</v>
      </c>
      <c r="D82" s="72" t="s">
        <v>176</v>
      </c>
      <c r="E82" s="72">
        <v>64</v>
      </c>
      <c r="F82" s="66" t="str">
        <f>IF(E82&gt;=90,"Xuất sắc",IF(E82&gt;=80,"Tốt",IF(E82&gt;=65,"Khá",IF(E82&gt;=50,"Trung bình",IF(E82&gt;=35,"Yếu","Kém")))))</f>
        <v>Trung bình</v>
      </c>
      <c r="G82" s="72" t="s">
        <v>75</v>
      </c>
    </row>
    <row r="83" spans="1:7" x14ac:dyDescent="0.25">
      <c r="A83" s="72">
        <v>71</v>
      </c>
      <c r="B83" s="353" t="s">
        <v>3015</v>
      </c>
      <c r="C83" s="353" t="s">
        <v>3618</v>
      </c>
      <c r="D83" s="72" t="s">
        <v>176</v>
      </c>
      <c r="E83" s="72">
        <v>65</v>
      </c>
      <c r="F83" s="66" t="str">
        <f>IF(E83&gt;=90,"Xuất sắc",IF(E83&gt;=80,"Tốt",IF(E83&gt;=65,"Khá",IF(E83&gt;=50,"Trung bình",IF(E83&gt;=35,"Yếu","Kém")))))</f>
        <v>Khá</v>
      </c>
      <c r="G83" s="72"/>
    </row>
    <row r="84" spans="1:7" x14ac:dyDescent="0.25">
      <c r="A84" s="72">
        <v>72</v>
      </c>
      <c r="B84" s="353" t="s">
        <v>3016</v>
      </c>
      <c r="C84" s="353" t="s">
        <v>1648</v>
      </c>
      <c r="D84" s="72" t="s">
        <v>59</v>
      </c>
      <c r="E84" s="72">
        <v>65</v>
      </c>
      <c r="F84" s="66" t="str">
        <f>IF(E84&gt;=90,"Xuất sắc",IF(E84&gt;=80,"Tốt",IF(E84&gt;=65,"Khá",IF(E84&gt;=50,"Trung bình",IF(E84&gt;=35,"Yếu","Kém")))))</f>
        <v>Khá</v>
      </c>
      <c r="G84" s="72"/>
    </row>
    <row r="85" spans="1:7" x14ac:dyDescent="0.25">
      <c r="A85" s="72">
        <v>73</v>
      </c>
      <c r="B85" s="353" t="s">
        <v>3017</v>
      </c>
      <c r="C85" s="353" t="s">
        <v>3619</v>
      </c>
      <c r="D85" s="72" t="s">
        <v>391</v>
      </c>
      <c r="E85" s="72">
        <v>65</v>
      </c>
      <c r="F85" s="66" t="str">
        <f>IF(E85&gt;=90,"Xuất sắc",IF(E85&gt;=80,"Tốt",IF(E85&gt;=65,"Khá",IF(E85&gt;=50,"Trung bình",IF(E85&gt;=35,"Yếu","Kém")))))</f>
        <v>Khá</v>
      </c>
      <c r="G85" s="66"/>
    </row>
    <row r="86" spans="1:7" x14ac:dyDescent="0.25">
      <c r="A86" s="72">
        <v>74</v>
      </c>
      <c r="B86" s="353" t="s">
        <v>3018</v>
      </c>
      <c r="C86" s="353" t="s">
        <v>3620</v>
      </c>
      <c r="D86" s="72" t="s">
        <v>3621</v>
      </c>
      <c r="E86" s="72">
        <v>0</v>
      </c>
      <c r="F86" s="66" t="str">
        <f>IF(E86&gt;=90,"Xuất sắc",IF(E86&gt;=80,"Tốt",IF(E86&gt;=65,"Khá",IF(E86&gt;=50,"Trung bình",IF(E86&gt;=35,"Yếu","Kém")))))</f>
        <v>Kém</v>
      </c>
      <c r="G86" s="72" t="s">
        <v>75</v>
      </c>
    </row>
    <row r="87" spans="1:7" x14ac:dyDescent="0.25">
      <c r="A87" s="72">
        <v>75</v>
      </c>
      <c r="B87" s="353" t="s">
        <v>3019</v>
      </c>
      <c r="C87" s="353" t="s">
        <v>3622</v>
      </c>
      <c r="D87" s="72" t="s">
        <v>3623</v>
      </c>
      <c r="E87" s="72">
        <v>90</v>
      </c>
      <c r="F87" s="66" t="str">
        <f>IF(E87&gt;=90,"Xuất sắc",IF(E87&gt;=80,"Tốt",IF(E87&gt;=65,"Khá",IF(E87&gt;=50,"Trung bình",IF(E87&gt;=35,"Yếu","Kém")))))</f>
        <v>Xuất sắc</v>
      </c>
      <c r="G87" s="72"/>
    </row>
    <row r="88" spans="1:7" x14ac:dyDescent="0.25">
      <c r="A88" s="72">
        <v>76</v>
      </c>
      <c r="B88" s="353" t="s">
        <v>3020</v>
      </c>
      <c r="C88" s="353" t="s">
        <v>3624</v>
      </c>
      <c r="D88" s="72" t="s">
        <v>9</v>
      </c>
      <c r="E88" s="72">
        <v>65</v>
      </c>
      <c r="F88" s="66" t="str">
        <f>IF(E88&gt;=90,"Xuất sắc",IF(E88&gt;=80,"Tốt",IF(E88&gt;=65,"Khá",IF(E88&gt;=50,"Trung bình",IF(E88&gt;=35,"Yếu","Kém")))))</f>
        <v>Khá</v>
      </c>
      <c r="G88" s="72"/>
    </row>
    <row r="89" spans="1:7" x14ac:dyDescent="0.25">
      <c r="A89" s="72">
        <v>77</v>
      </c>
      <c r="B89" s="353" t="s">
        <v>3021</v>
      </c>
      <c r="C89" s="353" t="s">
        <v>3625</v>
      </c>
      <c r="D89" s="72" t="s">
        <v>9</v>
      </c>
      <c r="E89" s="72">
        <v>65</v>
      </c>
      <c r="F89" s="66" t="str">
        <f>IF(E89&gt;=90,"Xuất sắc",IF(E89&gt;=80,"Tốt",IF(E89&gt;=65,"Khá",IF(E89&gt;=50,"Trung bình",IF(E89&gt;=35,"Yếu","Kém")))))</f>
        <v>Khá</v>
      </c>
      <c r="G89" s="72"/>
    </row>
    <row r="90" spans="1:7" x14ac:dyDescent="0.25">
      <c r="A90" s="72">
        <v>78</v>
      </c>
      <c r="B90" s="353" t="s">
        <v>3022</v>
      </c>
      <c r="C90" s="353" t="s">
        <v>3626</v>
      </c>
      <c r="D90" s="72" t="s">
        <v>293</v>
      </c>
      <c r="E90" s="72">
        <v>50</v>
      </c>
      <c r="F90" s="66" t="str">
        <f>IF(E90&gt;=90,"Xuất sắc",IF(E90&gt;=80,"Tốt",IF(E90&gt;=65,"Khá",IF(E90&gt;=50,"Trung bình",IF(E90&gt;=35,"Yếu","Kém")))))</f>
        <v>Trung bình</v>
      </c>
      <c r="G90" s="66" t="s">
        <v>75</v>
      </c>
    </row>
    <row r="91" spans="1:7" x14ac:dyDescent="0.25">
      <c r="A91" s="72">
        <v>79</v>
      </c>
      <c r="B91" s="353" t="s">
        <v>3023</v>
      </c>
      <c r="C91" s="353" t="s">
        <v>3627</v>
      </c>
      <c r="D91" s="72" t="s">
        <v>131</v>
      </c>
      <c r="E91" s="72">
        <v>30</v>
      </c>
      <c r="F91" s="66" t="str">
        <f>IF(E91&gt;=90,"Xuất sắc",IF(E91&gt;=80,"Tốt",IF(E91&gt;=65,"Khá",IF(E91&gt;=50,"Trung bình",IF(E91&gt;=35,"Yếu","Kém")))))</f>
        <v>Kém</v>
      </c>
      <c r="G91" s="72" t="s">
        <v>75</v>
      </c>
    </row>
    <row r="92" spans="1:7" x14ac:dyDescent="0.25">
      <c r="A92" s="72">
        <v>80</v>
      </c>
      <c r="B92" s="353" t="s">
        <v>3024</v>
      </c>
      <c r="C92" s="353" t="s">
        <v>3628</v>
      </c>
      <c r="D92" s="72" t="s">
        <v>197</v>
      </c>
      <c r="E92" s="72">
        <v>92</v>
      </c>
      <c r="F92" s="66" t="str">
        <f>IF(E92&gt;=90,"Xuất sắc",IF(E92&gt;=80,"Tốt",IF(E92&gt;=65,"Khá",IF(E92&gt;=50,"Trung bình",IF(E92&gt;=35,"Yếu","Kém")))))</f>
        <v>Xuất sắc</v>
      </c>
      <c r="G92" s="72"/>
    </row>
    <row r="93" spans="1:7" x14ac:dyDescent="0.25">
      <c r="A93" s="72">
        <v>81</v>
      </c>
      <c r="B93" s="353" t="s">
        <v>3025</v>
      </c>
      <c r="C93" s="353" t="s">
        <v>570</v>
      </c>
      <c r="D93" s="72" t="s">
        <v>197</v>
      </c>
      <c r="E93" s="72">
        <v>70</v>
      </c>
      <c r="F93" s="66" t="str">
        <f>IF(E93&gt;=90,"Xuất sắc",IF(E93&gt;=80,"Tốt",IF(E93&gt;=65,"Khá",IF(E93&gt;=50,"Trung bình",IF(E93&gt;=35,"Yếu","Kém")))))</f>
        <v>Khá</v>
      </c>
      <c r="G93" s="72"/>
    </row>
    <row r="94" spans="1:7" x14ac:dyDescent="0.25">
      <c r="A94" s="72">
        <v>82</v>
      </c>
      <c r="B94" s="353" t="s">
        <v>3026</v>
      </c>
      <c r="C94" s="353" t="s">
        <v>3629</v>
      </c>
      <c r="D94" s="72" t="s">
        <v>197</v>
      </c>
      <c r="E94" s="72">
        <v>60</v>
      </c>
      <c r="F94" s="66" t="str">
        <f>IF(E94&gt;=90,"Xuất sắc",IF(E94&gt;=80,"Tốt",IF(E94&gt;=65,"Khá",IF(E94&gt;=50,"Trung bình",IF(E94&gt;=35,"Yếu","Kém")))))</f>
        <v>Trung bình</v>
      </c>
      <c r="G94" s="72"/>
    </row>
    <row r="95" spans="1:7" x14ac:dyDescent="0.25">
      <c r="A95" s="72">
        <v>83</v>
      </c>
      <c r="B95" s="353" t="s">
        <v>3027</v>
      </c>
      <c r="C95" s="353" t="s">
        <v>3630</v>
      </c>
      <c r="D95" s="72" t="s">
        <v>197</v>
      </c>
      <c r="E95" s="72">
        <v>60</v>
      </c>
      <c r="F95" s="66" t="str">
        <f>IF(E95&gt;=90,"Xuất sắc",IF(E95&gt;=80,"Tốt",IF(E95&gt;=65,"Khá",IF(E95&gt;=50,"Trung bình",IF(E95&gt;=35,"Yếu","Kém")))))</f>
        <v>Trung bình</v>
      </c>
      <c r="G95" s="66" t="s">
        <v>75</v>
      </c>
    </row>
    <row r="96" spans="1:7" x14ac:dyDescent="0.25">
      <c r="A96" s="72">
        <v>84</v>
      </c>
      <c r="B96" s="353" t="s">
        <v>3028</v>
      </c>
      <c r="C96" s="353" t="s">
        <v>3631</v>
      </c>
      <c r="D96" s="72" t="s">
        <v>27</v>
      </c>
      <c r="E96" s="72">
        <v>70</v>
      </c>
      <c r="F96" s="66" t="str">
        <f>IF(E96&gt;=90,"Xuất sắc",IF(E96&gt;=80,"Tốt",IF(E96&gt;=65,"Khá",IF(E96&gt;=50,"Trung bình",IF(E96&gt;=35,"Yếu","Kém")))))</f>
        <v>Khá</v>
      </c>
      <c r="G96" s="72"/>
    </row>
    <row r="97" spans="1:7" x14ac:dyDescent="0.25">
      <c r="A97" s="72">
        <v>85</v>
      </c>
      <c r="B97" s="353" t="s">
        <v>3029</v>
      </c>
      <c r="C97" s="353" t="s">
        <v>3632</v>
      </c>
      <c r="D97" s="72" t="s">
        <v>27</v>
      </c>
      <c r="E97" s="72">
        <v>80</v>
      </c>
      <c r="F97" s="66" t="str">
        <f>IF(E97&gt;=90,"Xuất sắc",IF(E97&gt;=80,"Tốt",IF(E97&gt;=65,"Khá",IF(E97&gt;=50,"Trung bình",IF(E97&gt;=35,"Yếu","Kém")))))</f>
        <v>Tốt</v>
      </c>
      <c r="G97" s="72"/>
    </row>
    <row r="98" spans="1:7" x14ac:dyDescent="0.25">
      <c r="A98" s="72">
        <v>86</v>
      </c>
      <c r="B98" s="353" t="s">
        <v>3030</v>
      </c>
      <c r="C98" s="353" t="s">
        <v>3633</v>
      </c>
      <c r="D98" s="72" t="s">
        <v>27</v>
      </c>
      <c r="E98" s="72">
        <v>90</v>
      </c>
      <c r="F98" s="66" t="str">
        <f>IF(E98&gt;=90,"Xuất sắc",IF(E98&gt;=80,"Tốt",IF(E98&gt;=65,"Khá",IF(E98&gt;=50,"Trung bình",IF(E98&gt;=35,"Yếu","Kém")))))</f>
        <v>Xuất sắc</v>
      </c>
      <c r="G98" s="72"/>
    </row>
    <row r="99" spans="1:7" x14ac:dyDescent="0.25">
      <c r="A99" s="72">
        <v>87</v>
      </c>
      <c r="B99" s="70" t="s">
        <v>3031</v>
      </c>
      <c r="C99" s="353" t="s">
        <v>3634</v>
      </c>
      <c r="D99" s="72" t="s">
        <v>11</v>
      </c>
      <c r="E99" s="72">
        <v>90</v>
      </c>
      <c r="F99" s="66" t="str">
        <f>IF(E99&gt;=90,"Xuất sắc",IF(E99&gt;=80,"Tốt",IF(E99&gt;=65,"Khá",IF(E99&gt;=50,"Trung bình",IF(E99&gt;=35,"Yếu","Kém")))))</f>
        <v>Xuất sắc</v>
      </c>
      <c r="G99" s="72"/>
    </row>
    <row r="100" spans="1:7" x14ac:dyDescent="0.25">
      <c r="A100" s="72">
        <v>88</v>
      </c>
      <c r="B100" s="353" t="s">
        <v>3032</v>
      </c>
      <c r="C100" s="353" t="s">
        <v>3631</v>
      </c>
      <c r="D100" s="72" t="s">
        <v>12</v>
      </c>
      <c r="E100" s="72">
        <v>64</v>
      </c>
      <c r="F100" s="66" t="str">
        <f>IF(E100&gt;=90,"Xuất sắc",IF(E100&gt;=80,"Tốt",IF(E100&gt;=65,"Khá",IF(E100&gt;=50,"Trung bình",IF(E100&gt;=35,"Yếu","Kém")))))</f>
        <v>Trung bình</v>
      </c>
      <c r="G100" s="72" t="s">
        <v>75</v>
      </c>
    </row>
    <row r="101" spans="1:7" x14ac:dyDescent="0.25">
      <c r="A101" s="72">
        <v>89</v>
      </c>
      <c r="B101" s="353" t="s">
        <v>3033</v>
      </c>
      <c r="C101" s="353" t="s">
        <v>1604</v>
      </c>
      <c r="D101" s="72" t="s">
        <v>12</v>
      </c>
      <c r="E101" s="72">
        <v>92</v>
      </c>
      <c r="F101" s="66" t="str">
        <f>IF(E101&gt;=90,"Xuất sắc",IF(E101&gt;=80,"Tốt",IF(E101&gt;=65,"Khá",IF(E101&gt;=50,"Trung bình",IF(E101&gt;=35,"Yếu","Kém")))))</f>
        <v>Xuất sắc</v>
      </c>
      <c r="G101" s="72"/>
    </row>
    <row r="102" spans="1:7" x14ac:dyDescent="0.25">
      <c r="A102" s="72">
        <v>90</v>
      </c>
      <c r="B102" s="353" t="s">
        <v>3034</v>
      </c>
      <c r="C102" s="353" t="s">
        <v>3635</v>
      </c>
      <c r="D102" s="72" t="s">
        <v>92</v>
      </c>
      <c r="E102" s="72">
        <v>60</v>
      </c>
      <c r="F102" s="66" t="str">
        <f>IF(E102&gt;=90,"Xuất sắc",IF(E102&gt;=80,"Tốt",IF(E102&gt;=65,"Khá",IF(E102&gt;=50,"Trung bình",IF(E102&gt;=35,"Yếu","Kém")))))</f>
        <v>Trung bình</v>
      </c>
      <c r="G102" s="72" t="s">
        <v>75</v>
      </c>
    </row>
    <row r="103" spans="1:7" x14ac:dyDescent="0.25">
      <c r="A103" s="72">
        <v>91</v>
      </c>
      <c r="B103" s="353" t="s">
        <v>3035</v>
      </c>
      <c r="C103" s="353" t="s">
        <v>490</v>
      </c>
      <c r="D103" s="72" t="s">
        <v>67</v>
      </c>
      <c r="E103" s="72">
        <v>80</v>
      </c>
      <c r="F103" s="66" t="str">
        <f>IF(E103&gt;=90,"Xuất sắc",IF(E103&gt;=80,"Tốt",IF(E103&gt;=65,"Khá",IF(E103&gt;=50,"Trung bình",IF(E103&gt;=35,"Yếu","Kém")))))</f>
        <v>Tốt</v>
      </c>
      <c r="G103" s="66"/>
    </row>
    <row r="104" spans="1:7" x14ac:dyDescent="0.25">
      <c r="A104" s="72">
        <v>92</v>
      </c>
      <c r="B104" s="353" t="s">
        <v>3036</v>
      </c>
      <c r="C104" s="353" t="s">
        <v>3636</v>
      </c>
      <c r="D104" s="72" t="s">
        <v>67</v>
      </c>
      <c r="E104" s="72">
        <v>90</v>
      </c>
      <c r="F104" s="66" t="str">
        <f>IF(E104&gt;=90,"Xuất sắc",IF(E104&gt;=80,"Tốt",IF(E104&gt;=65,"Khá",IF(E104&gt;=50,"Trung bình",IF(E104&gt;=35,"Yếu","Kém")))))</f>
        <v>Xuất sắc</v>
      </c>
      <c r="G104" s="357" t="s">
        <v>3037</v>
      </c>
    </row>
    <row r="105" spans="1:7" x14ac:dyDescent="0.25">
      <c r="A105" s="72">
        <v>93</v>
      </c>
      <c r="B105" s="353" t="s">
        <v>3038</v>
      </c>
      <c r="C105" s="353" t="s">
        <v>3451</v>
      </c>
      <c r="D105" s="72" t="s">
        <v>329</v>
      </c>
      <c r="E105" s="72">
        <v>0</v>
      </c>
      <c r="F105" s="66" t="str">
        <f>IF(E105&gt;=90,"Xuất sắc",IF(E105&gt;=80,"Tốt",IF(E105&gt;=65,"Khá",IF(E105&gt;=50,"Trung bình",IF(E105&gt;=35,"Yếu","Kém")))))</f>
        <v>Kém</v>
      </c>
      <c r="G105" s="72" t="s">
        <v>75</v>
      </c>
    </row>
    <row r="106" spans="1:7" x14ac:dyDescent="0.25">
      <c r="A106" s="72">
        <v>94</v>
      </c>
      <c r="B106" s="353" t="s">
        <v>3039</v>
      </c>
      <c r="C106" s="353" t="s">
        <v>3637</v>
      </c>
      <c r="D106" s="72" t="s">
        <v>329</v>
      </c>
      <c r="E106" s="72">
        <v>65</v>
      </c>
      <c r="F106" s="66" t="str">
        <f>IF(E106&gt;=90,"Xuất sắc",IF(E106&gt;=80,"Tốt",IF(E106&gt;=65,"Khá",IF(E106&gt;=50,"Trung bình",IF(E106&gt;=35,"Yếu","Kém")))))</f>
        <v>Khá</v>
      </c>
      <c r="G106" s="72"/>
    </row>
    <row r="107" spans="1:7" x14ac:dyDescent="0.25">
      <c r="A107" s="72">
        <v>95</v>
      </c>
      <c r="B107" s="353" t="s">
        <v>3040</v>
      </c>
      <c r="C107" s="353" t="s">
        <v>3638</v>
      </c>
      <c r="D107" s="72" t="s">
        <v>136</v>
      </c>
      <c r="E107" s="72">
        <v>92</v>
      </c>
      <c r="F107" s="66" t="str">
        <f>IF(E107&gt;=90,"Xuất sắc",IF(E107&gt;=80,"Tốt",IF(E107&gt;=65,"Khá",IF(E107&gt;=50,"Trung bình",IF(E107&gt;=35,"Yếu","Kém")))))</f>
        <v>Xuất sắc</v>
      </c>
      <c r="G107" s="72"/>
    </row>
    <row r="108" spans="1:7" x14ac:dyDescent="0.25">
      <c r="A108" s="72">
        <v>96</v>
      </c>
      <c r="B108" s="353" t="s">
        <v>3041</v>
      </c>
      <c r="C108" s="353" t="s">
        <v>3639</v>
      </c>
      <c r="D108" s="72" t="s">
        <v>69</v>
      </c>
      <c r="E108" s="72">
        <v>70</v>
      </c>
      <c r="F108" s="66" t="str">
        <f>IF(E108&gt;=90,"Xuất sắc",IF(E108&gt;=80,"Tốt",IF(E108&gt;=65,"Khá",IF(E108&gt;=50,"Trung bình",IF(E108&gt;=35,"Yếu","Kém")))))</f>
        <v>Khá</v>
      </c>
      <c r="G108" s="72"/>
    </row>
    <row r="109" spans="1:7" x14ac:dyDescent="0.25">
      <c r="A109" s="72">
        <v>97</v>
      </c>
      <c r="B109" s="358" t="s">
        <v>3042</v>
      </c>
      <c r="C109" s="353" t="s">
        <v>3640</v>
      </c>
      <c r="D109" s="72" t="s">
        <v>13</v>
      </c>
      <c r="E109" s="72">
        <v>90</v>
      </c>
      <c r="F109" s="66" t="str">
        <f>IF(E109&gt;=90,"Xuất sắc",IF(E109&gt;=80,"Tốt",IF(E109&gt;=65,"Khá",IF(E109&gt;=50,"Trung bình",IF(E109&gt;=35,"Yếu","Kém")))))</f>
        <v>Xuất sắc</v>
      </c>
      <c r="G109" s="72"/>
    </row>
    <row r="110" spans="1:7" x14ac:dyDescent="0.25">
      <c r="A110" s="72">
        <v>98</v>
      </c>
      <c r="B110" s="353" t="s">
        <v>3043</v>
      </c>
      <c r="C110" s="353" t="s">
        <v>3641</v>
      </c>
      <c r="D110" s="72" t="s">
        <v>13</v>
      </c>
      <c r="E110" s="72">
        <v>64</v>
      </c>
      <c r="F110" s="66" t="str">
        <f>IF(E110&gt;=90,"Xuất sắc",IF(E110&gt;=80,"Tốt",IF(E110&gt;=65,"Khá",IF(E110&gt;=50,"Trung bình",IF(E110&gt;=35,"Yếu","Kém")))))</f>
        <v>Trung bình</v>
      </c>
      <c r="G110" s="66" t="s">
        <v>75</v>
      </c>
    </row>
    <row r="111" spans="1:7" x14ac:dyDescent="0.25">
      <c r="A111" s="72">
        <v>99</v>
      </c>
      <c r="B111" s="353" t="s">
        <v>3044</v>
      </c>
      <c r="C111" s="353" t="s">
        <v>570</v>
      </c>
      <c r="D111" s="72" t="s">
        <v>307</v>
      </c>
      <c r="E111" s="72">
        <v>75</v>
      </c>
      <c r="F111" s="66" t="str">
        <f>IF(E111&gt;=90,"Xuất sắc",IF(E111&gt;=80,"Tốt",IF(E111&gt;=65,"Khá",IF(E111&gt;=50,"Trung bình",IF(E111&gt;=35,"Yếu","Kém")))))</f>
        <v>Khá</v>
      </c>
      <c r="G111" s="66"/>
    </row>
    <row r="112" spans="1:7" x14ac:dyDescent="0.25">
      <c r="A112" s="72">
        <v>100</v>
      </c>
      <c r="B112" s="353" t="s">
        <v>3045</v>
      </c>
      <c r="C112" s="353" t="s">
        <v>3642</v>
      </c>
      <c r="D112" s="72" t="s">
        <v>172</v>
      </c>
      <c r="E112" s="72">
        <v>0</v>
      </c>
      <c r="F112" s="66" t="str">
        <f>IF(E112&gt;=90,"Xuất sắc",IF(E112&gt;=80,"Tốt",IF(E112&gt;=65,"Khá",IF(E112&gt;=50,"Trung bình",IF(E112&gt;=35,"Yếu","Kém")))))</f>
        <v>Kém</v>
      </c>
      <c r="G112" s="72" t="s">
        <v>75</v>
      </c>
    </row>
    <row r="113" spans="1:8" x14ac:dyDescent="0.25">
      <c r="A113" s="72">
        <v>101</v>
      </c>
      <c r="B113" s="353" t="s">
        <v>3046</v>
      </c>
      <c r="C113" s="353" t="s">
        <v>3643</v>
      </c>
      <c r="D113" s="72" t="s">
        <v>172</v>
      </c>
      <c r="E113" s="72">
        <v>64</v>
      </c>
      <c r="F113" s="66" t="str">
        <f>IF(E113&gt;=90,"Xuất sắc",IF(E113&gt;=80,"Tốt",IF(E113&gt;=65,"Khá",IF(E113&gt;=50,"Trung bình",IF(E113&gt;=35,"Yếu","Kém")))))</f>
        <v>Trung bình</v>
      </c>
      <c r="G113" s="66" t="s">
        <v>3047</v>
      </c>
    </row>
    <row r="114" spans="1:8" x14ac:dyDescent="0.25">
      <c r="A114" s="72">
        <v>102</v>
      </c>
      <c r="B114" s="353" t="s">
        <v>3048</v>
      </c>
      <c r="C114" s="353" t="s">
        <v>570</v>
      </c>
      <c r="D114" s="72" t="s">
        <v>172</v>
      </c>
      <c r="E114" s="72">
        <v>64</v>
      </c>
      <c r="F114" s="66" t="str">
        <f>IF(E114&gt;=90,"Xuất sắc",IF(E114&gt;=80,"Tốt",IF(E114&gt;=65,"Khá",IF(E114&gt;=50,"Trung bình",IF(E114&gt;=35,"Yếu","Kém")))))</f>
        <v>Trung bình</v>
      </c>
      <c r="G114" s="72" t="s">
        <v>75</v>
      </c>
    </row>
    <row r="115" spans="1:8" x14ac:dyDescent="0.25">
      <c r="A115" s="72">
        <v>103</v>
      </c>
      <c r="B115" s="353" t="s">
        <v>3049</v>
      </c>
      <c r="C115" s="353" t="s">
        <v>3644</v>
      </c>
      <c r="D115" s="72" t="s">
        <v>3645</v>
      </c>
      <c r="E115" s="72">
        <v>96</v>
      </c>
      <c r="F115" s="66" t="str">
        <f>IF(E115&gt;=90,"Xuất sắc",IF(E115&gt;=80,"Tốt",IF(E115&gt;=65,"Khá",IF(E115&gt;=50,"Trung bình",IF(E115&gt;=35,"Yếu","Kém")))))</f>
        <v>Xuất sắc</v>
      </c>
      <c r="G115" s="72" t="s">
        <v>3002</v>
      </c>
    </row>
    <row r="116" spans="1:8" x14ac:dyDescent="0.25">
      <c r="A116" s="72">
        <v>104</v>
      </c>
      <c r="B116" s="359" t="s">
        <v>3050</v>
      </c>
      <c r="C116" s="353" t="s">
        <v>3646</v>
      </c>
      <c r="D116" s="72" t="s">
        <v>142</v>
      </c>
      <c r="E116" s="72">
        <v>90</v>
      </c>
      <c r="F116" s="66" t="str">
        <f>IF(E116&gt;=90,"Xuất sắc",IF(E116&gt;=80,"Tốt",IF(E116&gt;=65,"Khá",IF(E116&gt;=50,"Trung bình",IF(E116&gt;=35,"Yếu","Kém")))))</f>
        <v>Xuất sắc</v>
      </c>
      <c r="G116" s="72"/>
    </row>
    <row r="118" spans="1:8" x14ac:dyDescent="0.25">
      <c r="A118" s="90" t="s">
        <v>3052</v>
      </c>
      <c r="B118" s="90"/>
      <c r="C118" s="82"/>
      <c r="D118" s="61"/>
      <c r="E118" s="61"/>
      <c r="F118" s="62"/>
      <c r="G118" s="30"/>
      <c r="H118" s="62"/>
    </row>
    <row r="119" spans="1:8" x14ac:dyDescent="0.25">
      <c r="A119" s="354" t="s">
        <v>119</v>
      </c>
      <c r="B119" s="360" t="s">
        <v>553</v>
      </c>
      <c r="C119" s="361" t="s">
        <v>496</v>
      </c>
      <c r="D119" s="361"/>
      <c r="E119" s="354" t="s">
        <v>554</v>
      </c>
      <c r="F119" s="354" t="s">
        <v>439</v>
      </c>
      <c r="G119" s="354" t="s">
        <v>440</v>
      </c>
    </row>
    <row r="120" spans="1:8" x14ac:dyDescent="0.25">
      <c r="A120" s="72">
        <v>105</v>
      </c>
      <c r="B120" s="353" t="s">
        <v>3053</v>
      </c>
      <c r="C120" s="362" t="s">
        <v>3054</v>
      </c>
      <c r="D120" s="363" t="s">
        <v>36</v>
      </c>
      <c r="E120" s="72">
        <v>64</v>
      </c>
      <c r="F120" s="66" t="str">
        <f t="shared" ref="F120:F169" si="0">IF(E120&gt;=90,"Xuất sắc",IF(E120&gt;=80,"Tốt",IF(E120&gt;=65,"Khá",IF(E120&gt;=50,"Trung bình",IF(E120&gt;=35,"Yếu","Kém")))))</f>
        <v>Trung bình</v>
      </c>
      <c r="G120" s="72" t="s">
        <v>75</v>
      </c>
    </row>
    <row r="121" spans="1:8" x14ac:dyDescent="0.25">
      <c r="A121" s="72">
        <v>106</v>
      </c>
      <c r="B121" s="353" t="s">
        <v>3055</v>
      </c>
      <c r="C121" s="353" t="s">
        <v>189</v>
      </c>
      <c r="D121" s="72" t="s">
        <v>36</v>
      </c>
      <c r="E121" s="72">
        <v>60</v>
      </c>
      <c r="F121" s="66" t="str">
        <f t="shared" si="0"/>
        <v>Trung bình</v>
      </c>
      <c r="G121" s="72" t="s">
        <v>75</v>
      </c>
    </row>
    <row r="122" spans="1:8" x14ac:dyDescent="0.25">
      <c r="A122" s="72">
        <v>107</v>
      </c>
      <c r="B122" s="353" t="s">
        <v>3056</v>
      </c>
      <c r="C122" s="353" t="s">
        <v>146</v>
      </c>
      <c r="D122" s="72" t="s">
        <v>147</v>
      </c>
      <c r="E122" s="72">
        <v>0</v>
      </c>
      <c r="F122" s="66" t="str">
        <f t="shared" si="0"/>
        <v>Kém</v>
      </c>
      <c r="G122" s="72" t="s">
        <v>75</v>
      </c>
    </row>
    <row r="123" spans="1:8" x14ac:dyDescent="0.25">
      <c r="A123" s="72">
        <v>108</v>
      </c>
      <c r="B123" s="353" t="s">
        <v>3057</v>
      </c>
      <c r="C123" s="353" t="s">
        <v>48</v>
      </c>
      <c r="D123" s="72" t="s">
        <v>148</v>
      </c>
      <c r="E123" s="72">
        <v>90</v>
      </c>
      <c r="F123" s="66" t="str">
        <f t="shared" si="0"/>
        <v>Xuất sắc</v>
      </c>
      <c r="G123" s="72"/>
    </row>
    <row r="124" spans="1:8" x14ac:dyDescent="0.25">
      <c r="A124" s="72">
        <v>109</v>
      </c>
      <c r="B124" s="353" t="s">
        <v>3058</v>
      </c>
      <c r="C124" s="353" t="s">
        <v>3059</v>
      </c>
      <c r="D124" s="72" t="s">
        <v>347</v>
      </c>
      <c r="E124" s="72">
        <v>84</v>
      </c>
      <c r="F124" s="66" t="str">
        <f t="shared" si="0"/>
        <v>Tốt</v>
      </c>
      <c r="G124" s="72"/>
    </row>
    <row r="125" spans="1:8" x14ac:dyDescent="0.25">
      <c r="A125" s="72">
        <v>110</v>
      </c>
      <c r="B125" s="353" t="s">
        <v>3060</v>
      </c>
      <c r="C125" s="353" t="s">
        <v>364</v>
      </c>
      <c r="D125" s="72" t="s">
        <v>229</v>
      </c>
      <c r="E125" s="72">
        <v>76</v>
      </c>
      <c r="F125" s="66" t="str">
        <f t="shared" si="0"/>
        <v>Khá</v>
      </c>
      <c r="G125" s="72"/>
    </row>
    <row r="126" spans="1:8" x14ac:dyDescent="0.25">
      <c r="A126" s="72">
        <v>111</v>
      </c>
      <c r="B126" s="355" t="s">
        <v>3061</v>
      </c>
      <c r="C126" s="355" t="s">
        <v>48</v>
      </c>
      <c r="D126" s="72" t="s">
        <v>3062</v>
      </c>
      <c r="E126" s="72">
        <v>90</v>
      </c>
      <c r="F126" s="66" t="str">
        <f t="shared" si="0"/>
        <v>Xuất sắc</v>
      </c>
      <c r="G126" s="72"/>
    </row>
    <row r="127" spans="1:8" x14ac:dyDescent="0.25">
      <c r="A127" s="72">
        <v>112</v>
      </c>
      <c r="B127" s="353" t="s">
        <v>3063</v>
      </c>
      <c r="C127" s="353" t="s">
        <v>54</v>
      </c>
      <c r="D127" s="72" t="s">
        <v>15</v>
      </c>
      <c r="E127" s="72">
        <v>80</v>
      </c>
      <c r="F127" s="66" t="str">
        <f t="shared" si="0"/>
        <v>Tốt</v>
      </c>
      <c r="G127" s="72"/>
    </row>
    <row r="128" spans="1:8" x14ac:dyDescent="0.25">
      <c r="A128" s="72">
        <v>113</v>
      </c>
      <c r="B128" s="353" t="s">
        <v>3064</v>
      </c>
      <c r="C128" s="353" t="s">
        <v>254</v>
      </c>
      <c r="D128" s="72" t="s">
        <v>15</v>
      </c>
      <c r="E128" s="72">
        <v>64</v>
      </c>
      <c r="F128" s="66" t="str">
        <f t="shared" si="0"/>
        <v>Trung bình</v>
      </c>
      <c r="G128" s="72" t="s">
        <v>75</v>
      </c>
    </row>
    <row r="129" spans="1:7" x14ac:dyDescent="0.25">
      <c r="A129" s="72">
        <v>114</v>
      </c>
      <c r="B129" s="353" t="s">
        <v>3065</v>
      </c>
      <c r="C129" s="353" t="s">
        <v>95</v>
      </c>
      <c r="D129" s="72" t="s">
        <v>209</v>
      </c>
      <c r="E129" s="72">
        <v>74</v>
      </c>
      <c r="F129" s="66" t="str">
        <f t="shared" si="0"/>
        <v>Khá</v>
      </c>
      <c r="G129" s="72"/>
    </row>
    <row r="130" spans="1:7" x14ac:dyDescent="0.25">
      <c r="A130" s="72">
        <v>115</v>
      </c>
      <c r="B130" s="353" t="s">
        <v>3066</v>
      </c>
      <c r="C130" s="353" t="s">
        <v>3067</v>
      </c>
      <c r="D130" s="72" t="s">
        <v>44</v>
      </c>
      <c r="E130" s="72">
        <v>88</v>
      </c>
      <c r="F130" s="66" t="str">
        <f t="shared" si="0"/>
        <v>Tốt</v>
      </c>
      <c r="G130" s="72"/>
    </row>
    <row r="131" spans="1:7" x14ac:dyDescent="0.25">
      <c r="A131" s="72">
        <v>116</v>
      </c>
      <c r="B131" s="353" t="s">
        <v>3068</v>
      </c>
      <c r="C131" s="353" t="s">
        <v>3069</v>
      </c>
      <c r="D131" s="72" t="s">
        <v>44</v>
      </c>
      <c r="E131" s="72">
        <v>84</v>
      </c>
      <c r="F131" s="66" t="str">
        <f t="shared" si="0"/>
        <v>Tốt</v>
      </c>
      <c r="G131" s="72"/>
    </row>
    <row r="132" spans="1:7" x14ac:dyDescent="0.25">
      <c r="A132" s="72">
        <v>117</v>
      </c>
      <c r="B132" s="353" t="s">
        <v>3070</v>
      </c>
      <c r="C132" s="353" t="s">
        <v>3071</v>
      </c>
      <c r="D132" s="72" t="s">
        <v>106</v>
      </c>
      <c r="E132" s="72">
        <v>91</v>
      </c>
      <c r="F132" s="66" t="str">
        <f t="shared" si="0"/>
        <v>Xuất sắc</v>
      </c>
      <c r="G132" s="72"/>
    </row>
    <row r="133" spans="1:7" x14ac:dyDescent="0.25">
      <c r="A133" s="72">
        <v>118</v>
      </c>
      <c r="B133" s="353" t="s">
        <v>3072</v>
      </c>
      <c r="C133" s="353" t="s">
        <v>82</v>
      </c>
      <c r="D133" s="72" t="s">
        <v>51</v>
      </c>
      <c r="E133" s="72">
        <v>93</v>
      </c>
      <c r="F133" s="66" t="str">
        <f t="shared" si="0"/>
        <v>Xuất sắc</v>
      </c>
      <c r="G133" s="72"/>
    </row>
    <row r="134" spans="1:7" x14ac:dyDescent="0.25">
      <c r="A134" s="72">
        <v>119</v>
      </c>
      <c r="B134" s="353" t="s">
        <v>3073</v>
      </c>
      <c r="C134" s="353" t="s">
        <v>3074</v>
      </c>
      <c r="D134" s="72" t="s">
        <v>55</v>
      </c>
      <c r="E134" s="72">
        <v>93</v>
      </c>
      <c r="F134" s="66" t="str">
        <f t="shared" si="0"/>
        <v>Xuất sắc</v>
      </c>
      <c r="G134" s="72"/>
    </row>
    <row r="135" spans="1:7" x14ac:dyDescent="0.25">
      <c r="A135" s="72">
        <v>120</v>
      </c>
      <c r="B135" s="353" t="s">
        <v>3075</v>
      </c>
      <c r="C135" s="353" t="s">
        <v>3076</v>
      </c>
      <c r="D135" s="72" t="s">
        <v>176</v>
      </c>
      <c r="E135" s="72">
        <v>62</v>
      </c>
      <c r="F135" s="66" t="str">
        <f t="shared" si="0"/>
        <v>Trung bình</v>
      </c>
      <c r="G135" s="72" t="s">
        <v>75</v>
      </c>
    </row>
    <row r="136" spans="1:7" x14ac:dyDescent="0.25">
      <c r="A136" s="72">
        <v>121</v>
      </c>
      <c r="B136" s="353" t="s">
        <v>3077</v>
      </c>
      <c r="C136" s="353" t="s">
        <v>3078</v>
      </c>
      <c r="D136" s="72" t="s">
        <v>22</v>
      </c>
      <c r="E136" s="72">
        <v>85</v>
      </c>
      <c r="F136" s="66" t="str">
        <f t="shared" si="0"/>
        <v>Tốt</v>
      </c>
      <c r="G136" s="72"/>
    </row>
    <row r="137" spans="1:7" x14ac:dyDescent="0.25">
      <c r="A137" s="72">
        <v>122</v>
      </c>
      <c r="B137" s="353" t="s">
        <v>3079</v>
      </c>
      <c r="C137" s="353" t="s">
        <v>52</v>
      </c>
      <c r="D137" s="72" t="s">
        <v>17</v>
      </c>
      <c r="E137" s="72">
        <v>81</v>
      </c>
      <c r="F137" s="66" t="str">
        <f t="shared" si="0"/>
        <v>Tốt</v>
      </c>
      <c r="G137" s="72"/>
    </row>
    <row r="138" spans="1:7" x14ac:dyDescent="0.25">
      <c r="A138" s="72">
        <v>123</v>
      </c>
      <c r="B138" s="353" t="s">
        <v>3080</v>
      </c>
      <c r="C138" s="353" t="s">
        <v>183</v>
      </c>
      <c r="D138" s="72" t="s">
        <v>3081</v>
      </c>
      <c r="E138" s="72">
        <v>82</v>
      </c>
      <c r="F138" s="66" t="str">
        <f t="shared" si="0"/>
        <v>Tốt</v>
      </c>
      <c r="G138" s="72"/>
    </row>
    <row r="139" spans="1:7" x14ac:dyDescent="0.25">
      <c r="A139" s="72">
        <v>124</v>
      </c>
      <c r="B139" s="353" t="s">
        <v>3082</v>
      </c>
      <c r="C139" s="353" t="s">
        <v>2908</v>
      </c>
      <c r="D139" s="72" t="s">
        <v>2710</v>
      </c>
      <c r="E139" s="72">
        <v>92</v>
      </c>
      <c r="F139" s="66" t="str">
        <f t="shared" si="0"/>
        <v>Xuất sắc</v>
      </c>
      <c r="G139" s="72"/>
    </row>
    <row r="140" spans="1:7" x14ac:dyDescent="0.25">
      <c r="A140" s="72">
        <v>125</v>
      </c>
      <c r="B140" s="353" t="s">
        <v>3083</v>
      </c>
      <c r="C140" s="353" t="s">
        <v>3084</v>
      </c>
      <c r="D140" s="72" t="s">
        <v>111</v>
      </c>
      <c r="E140" s="72">
        <v>84</v>
      </c>
      <c r="F140" s="66" t="str">
        <f t="shared" si="0"/>
        <v>Tốt</v>
      </c>
      <c r="G140" s="72"/>
    </row>
    <row r="141" spans="1:7" x14ac:dyDescent="0.25">
      <c r="A141" s="72">
        <v>126</v>
      </c>
      <c r="B141" s="353" t="s">
        <v>3085</v>
      </c>
      <c r="C141" s="353" t="s">
        <v>309</v>
      </c>
      <c r="D141" s="72" t="s">
        <v>9</v>
      </c>
      <c r="E141" s="72">
        <v>93</v>
      </c>
      <c r="F141" s="66" t="str">
        <f t="shared" si="0"/>
        <v>Xuất sắc</v>
      </c>
      <c r="G141" s="72"/>
    </row>
    <row r="142" spans="1:7" x14ac:dyDescent="0.25">
      <c r="A142" s="72">
        <v>127</v>
      </c>
      <c r="B142" s="353" t="s">
        <v>3086</v>
      </c>
      <c r="C142" s="353" t="s">
        <v>78</v>
      </c>
      <c r="D142" s="72" t="s">
        <v>397</v>
      </c>
      <c r="E142" s="72">
        <v>80</v>
      </c>
      <c r="F142" s="66" t="str">
        <f t="shared" si="0"/>
        <v>Tốt</v>
      </c>
      <c r="G142" s="72"/>
    </row>
    <row r="143" spans="1:7" x14ac:dyDescent="0.25">
      <c r="A143" s="72">
        <v>128</v>
      </c>
      <c r="B143" s="353" t="s">
        <v>3087</v>
      </c>
      <c r="C143" s="353" t="s">
        <v>183</v>
      </c>
      <c r="D143" s="72" t="s">
        <v>197</v>
      </c>
      <c r="E143" s="72">
        <v>80</v>
      </c>
      <c r="F143" s="66" t="str">
        <f t="shared" si="0"/>
        <v>Tốt</v>
      </c>
      <c r="G143" s="72"/>
    </row>
    <row r="144" spans="1:7" x14ac:dyDescent="0.25">
      <c r="A144" s="72">
        <v>129</v>
      </c>
      <c r="B144" s="353" t="s">
        <v>3088</v>
      </c>
      <c r="C144" s="353" t="s">
        <v>19</v>
      </c>
      <c r="D144" s="72" t="s">
        <v>167</v>
      </c>
      <c r="E144" s="72">
        <v>91</v>
      </c>
      <c r="F144" s="66" t="str">
        <f t="shared" si="0"/>
        <v>Xuất sắc</v>
      </c>
      <c r="G144" s="72"/>
    </row>
    <row r="145" spans="1:7" x14ac:dyDescent="0.25">
      <c r="A145" s="72">
        <v>130</v>
      </c>
      <c r="B145" s="353" t="s">
        <v>3089</v>
      </c>
      <c r="C145" s="353" t="s">
        <v>170</v>
      </c>
      <c r="D145" s="72" t="s">
        <v>178</v>
      </c>
      <c r="E145" s="72">
        <v>64</v>
      </c>
      <c r="F145" s="66" t="str">
        <f t="shared" si="0"/>
        <v>Trung bình</v>
      </c>
      <c r="G145" s="72" t="s">
        <v>125</v>
      </c>
    </row>
    <row r="146" spans="1:7" x14ac:dyDescent="0.25">
      <c r="A146" s="72">
        <v>131</v>
      </c>
      <c r="B146" s="353" t="s">
        <v>3090</v>
      </c>
      <c r="C146" s="353" t="s">
        <v>556</v>
      </c>
      <c r="D146" s="72" t="s">
        <v>178</v>
      </c>
      <c r="E146" s="72">
        <v>81</v>
      </c>
      <c r="F146" s="66" t="str">
        <f t="shared" si="0"/>
        <v>Tốt</v>
      </c>
      <c r="G146" s="72"/>
    </row>
    <row r="147" spans="1:7" x14ac:dyDescent="0.25">
      <c r="A147" s="72">
        <v>132</v>
      </c>
      <c r="B147" s="353" t="s">
        <v>3091</v>
      </c>
      <c r="C147" s="353" t="s">
        <v>858</v>
      </c>
      <c r="D147" s="72" t="s">
        <v>178</v>
      </c>
      <c r="E147" s="72">
        <v>80</v>
      </c>
      <c r="F147" s="66" t="str">
        <f t="shared" si="0"/>
        <v>Tốt</v>
      </c>
      <c r="G147" s="72"/>
    </row>
    <row r="148" spans="1:7" x14ac:dyDescent="0.25">
      <c r="A148" s="72">
        <v>133</v>
      </c>
      <c r="B148" s="353" t="s">
        <v>3092</v>
      </c>
      <c r="C148" s="353" t="s">
        <v>3093</v>
      </c>
      <c r="D148" s="72" t="s">
        <v>27</v>
      </c>
      <c r="E148" s="72">
        <v>83</v>
      </c>
      <c r="F148" s="66" t="str">
        <f t="shared" si="0"/>
        <v>Tốt</v>
      </c>
      <c r="G148" s="72"/>
    </row>
    <row r="149" spans="1:7" x14ac:dyDescent="0.25">
      <c r="A149" s="72">
        <v>134</v>
      </c>
      <c r="B149" s="353" t="s">
        <v>3094</v>
      </c>
      <c r="C149" s="353" t="s">
        <v>288</v>
      </c>
      <c r="D149" s="72" t="s">
        <v>27</v>
      </c>
      <c r="E149" s="72">
        <v>64</v>
      </c>
      <c r="F149" s="66" t="str">
        <f t="shared" si="0"/>
        <v>Trung bình</v>
      </c>
      <c r="G149" s="72" t="s">
        <v>125</v>
      </c>
    </row>
    <row r="150" spans="1:7" x14ac:dyDescent="0.25">
      <c r="A150" s="72">
        <v>135</v>
      </c>
      <c r="B150" s="353" t="s">
        <v>3095</v>
      </c>
      <c r="C150" s="353" t="s">
        <v>3096</v>
      </c>
      <c r="D150" s="72" t="s">
        <v>10</v>
      </c>
      <c r="E150" s="72">
        <v>84</v>
      </c>
      <c r="F150" s="66" t="str">
        <f t="shared" si="0"/>
        <v>Tốt</v>
      </c>
      <c r="G150" s="72"/>
    </row>
    <row r="151" spans="1:7" x14ac:dyDescent="0.25">
      <c r="A151" s="72">
        <v>136</v>
      </c>
      <c r="B151" s="353" t="s">
        <v>3097</v>
      </c>
      <c r="C151" s="353" t="s">
        <v>246</v>
      </c>
      <c r="D151" s="72" t="s">
        <v>10</v>
      </c>
      <c r="E151" s="72">
        <v>49</v>
      </c>
      <c r="F151" s="66" t="str">
        <f t="shared" si="0"/>
        <v>Yếu</v>
      </c>
      <c r="G151" s="72"/>
    </row>
    <row r="152" spans="1:7" x14ac:dyDescent="0.25">
      <c r="A152" s="72">
        <v>137</v>
      </c>
      <c r="B152" s="353" t="s">
        <v>3098</v>
      </c>
      <c r="C152" s="353" t="s">
        <v>431</v>
      </c>
      <c r="D152" s="72" t="s">
        <v>65</v>
      </c>
      <c r="E152" s="72">
        <v>92</v>
      </c>
      <c r="F152" s="66" t="str">
        <f t="shared" si="0"/>
        <v>Xuất sắc</v>
      </c>
      <c r="G152" s="72"/>
    </row>
    <row r="153" spans="1:7" x14ac:dyDescent="0.25">
      <c r="A153" s="72">
        <v>138</v>
      </c>
      <c r="B153" s="353" t="s">
        <v>3099</v>
      </c>
      <c r="C153" s="353" t="s">
        <v>3100</v>
      </c>
      <c r="D153" s="72" t="s">
        <v>65</v>
      </c>
      <c r="E153" s="72">
        <v>91</v>
      </c>
      <c r="F153" s="66" t="str">
        <f t="shared" si="0"/>
        <v>Xuất sắc</v>
      </c>
      <c r="G153" s="72"/>
    </row>
    <row r="154" spans="1:7" x14ac:dyDescent="0.25">
      <c r="A154" s="72">
        <v>139</v>
      </c>
      <c r="B154" s="353" t="s">
        <v>3101</v>
      </c>
      <c r="C154" s="353" t="s">
        <v>400</v>
      </c>
      <c r="D154" s="72" t="s">
        <v>493</v>
      </c>
      <c r="E154" s="72">
        <v>79</v>
      </c>
      <c r="F154" s="66" t="str">
        <f t="shared" si="0"/>
        <v>Khá</v>
      </c>
      <c r="G154" s="72"/>
    </row>
    <row r="155" spans="1:7" x14ac:dyDescent="0.25">
      <c r="A155" s="72">
        <v>140</v>
      </c>
      <c r="B155" s="353" t="s">
        <v>3102</v>
      </c>
      <c r="C155" s="353" t="s">
        <v>117</v>
      </c>
      <c r="D155" s="72" t="s">
        <v>203</v>
      </c>
      <c r="E155" s="72">
        <v>60</v>
      </c>
      <c r="F155" s="66" t="str">
        <f t="shared" si="0"/>
        <v>Trung bình</v>
      </c>
      <c r="G155" s="72" t="s">
        <v>125</v>
      </c>
    </row>
    <row r="156" spans="1:7" x14ac:dyDescent="0.25">
      <c r="A156" s="72">
        <v>141</v>
      </c>
      <c r="B156" s="353" t="s">
        <v>3103</v>
      </c>
      <c r="C156" s="353" t="s">
        <v>2099</v>
      </c>
      <c r="D156" s="72" t="s">
        <v>521</v>
      </c>
      <c r="E156" s="72">
        <v>88</v>
      </c>
      <c r="F156" s="66" t="str">
        <f t="shared" si="0"/>
        <v>Tốt</v>
      </c>
      <c r="G156" s="72"/>
    </row>
    <row r="157" spans="1:7" x14ac:dyDescent="0.25">
      <c r="A157" s="72">
        <v>142</v>
      </c>
      <c r="B157" s="353" t="s">
        <v>3104</v>
      </c>
      <c r="C157" s="353" t="s">
        <v>3105</v>
      </c>
      <c r="D157" s="72" t="s">
        <v>566</v>
      </c>
      <c r="E157" s="72">
        <v>93</v>
      </c>
      <c r="F157" s="66" t="str">
        <f t="shared" si="0"/>
        <v>Xuất sắc</v>
      </c>
      <c r="G157" s="72"/>
    </row>
    <row r="158" spans="1:7" x14ac:dyDescent="0.25">
      <c r="A158" s="72">
        <v>143</v>
      </c>
      <c r="B158" s="353" t="s">
        <v>3106</v>
      </c>
      <c r="C158" s="353" t="s">
        <v>143</v>
      </c>
      <c r="D158" s="72" t="s">
        <v>136</v>
      </c>
      <c r="E158" s="72">
        <v>95</v>
      </c>
      <c r="F158" s="66" t="str">
        <f t="shared" si="0"/>
        <v>Xuất sắc</v>
      </c>
      <c r="G158" s="72"/>
    </row>
    <row r="159" spans="1:7" x14ac:dyDescent="0.25">
      <c r="A159" s="72">
        <v>144</v>
      </c>
      <c r="B159" s="353" t="s">
        <v>3107</v>
      </c>
      <c r="C159" s="353" t="s">
        <v>571</v>
      </c>
      <c r="D159" s="72" t="s">
        <v>180</v>
      </c>
      <c r="E159" s="72">
        <v>76</v>
      </c>
      <c r="F159" s="66" t="str">
        <f t="shared" si="0"/>
        <v>Khá</v>
      </c>
      <c r="G159" s="72" t="s">
        <v>3002</v>
      </c>
    </row>
    <row r="160" spans="1:7" x14ac:dyDescent="0.25">
      <c r="A160" s="72">
        <v>145</v>
      </c>
      <c r="B160" s="353" t="s">
        <v>3108</v>
      </c>
      <c r="C160" s="353" t="s">
        <v>78</v>
      </c>
      <c r="D160" s="72" t="s">
        <v>6</v>
      </c>
      <c r="E160" s="72">
        <v>90</v>
      </c>
      <c r="F160" s="66" t="str">
        <f t="shared" si="0"/>
        <v>Xuất sắc</v>
      </c>
      <c r="G160" s="72"/>
    </row>
    <row r="161" spans="1:7" x14ac:dyDescent="0.25">
      <c r="A161" s="72">
        <v>146</v>
      </c>
      <c r="B161" s="353" t="s">
        <v>3109</v>
      </c>
      <c r="C161" s="353" t="s">
        <v>48</v>
      </c>
      <c r="D161" s="72" t="s">
        <v>24</v>
      </c>
      <c r="E161" s="72">
        <v>96</v>
      </c>
      <c r="F161" s="66" t="str">
        <f t="shared" si="0"/>
        <v>Xuất sắc</v>
      </c>
      <c r="G161" s="72"/>
    </row>
    <row r="162" spans="1:7" x14ac:dyDescent="0.25">
      <c r="A162" s="72">
        <v>147</v>
      </c>
      <c r="B162" s="353" t="s">
        <v>3110</v>
      </c>
      <c r="C162" s="353" t="s">
        <v>360</v>
      </c>
      <c r="D162" s="72" t="s">
        <v>271</v>
      </c>
      <c r="E162" s="72">
        <v>92</v>
      </c>
      <c r="F162" s="66" t="str">
        <f t="shared" si="0"/>
        <v>Xuất sắc</v>
      </c>
      <c r="G162" s="72"/>
    </row>
    <row r="163" spans="1:7" x14ac:dyDescent="0.25">
      <c r="A163" s="72">
        <v>148</v>
      </c>
      <c r="B163" s="353" t="s">
        <v>3111</v>
      </c>
      <c r="C163" s="353" t="s">
        <v>3112</v>
      </c>
      <c r="D163" s="72" t="s">
        <v>545</v>
      </c>
      <c r="E163" s="72">
        <v>86</v>
      </c>
      <c r="F163" s="66" t="str">
        <f t="shared" si="0"/>
        <v>Tốt</v>
      </c>
      <c r="G163" s="72"/>
    </row>
    <row r="164" spans="1:7" x14ac:dyDescent="0.25">
      <c r="A164" s="72">
        <v>149</v>
      </c>
      <c r="B164" s="353" t="s">
        <v>3113</v>
      </c>
      <c r="C164" s="353" t="s">
        <v>1690</v>
      </c>
      <c r="D164" s="72" t="s">
        <v>70</v>
      </c>
      <c r="E164" s="72">
        <v>87</v>
      </c>
      <c r="F164" s="66" t="str">
        <f t="shared" si="0"/>
        <v>Tốt</v>
      </c>
      <c r="G164" s="72"/>
    </row>
    <row r="165" spans="1:7" x14ac:dyDescent="0.25">
      <c r="A165" s="72">
        <v>150</v>
      </c>
      <c r="B165" s="353" t="s">
        <v>3114</v>
      </c>
      <c r="C165" s="353" t="s">
        <v>3115</v>
      </c>
      <c r="D165" s="72" t="s">
        <v>13</v>
      </c>
      <c r="E165" s="72">
        <v>85</v>
      </c>
      <c r="F165" s="66" t="str">
        <f t="shared" si="0"/>
        <v>Tốt</v>
      </c>
      <c r="G165" s="72"/>
    </row>
    <row r="166" spans="1:7" x14ac:dyDescent="0.25">
      <c r="A166" s="72">
        <v>151</v>
      </c>
      <c r="B166" s="353" t="s">
        <v>3116</v>
      </c>
      <c r="C166" s="353" t="s">
        <v>3117</v>
      </c>
      <c r="D166" s="72" t="s">
        <v>139</v>
      </c>
      <c r="E166" s="72">
        <v>96</v>
      </c>
      <c r="F166" s="66" t="str">
        <f t="shared" si="0"/>
        <v>Xuất sắc</v>
      </c>
      <c r="G166" s="72"/>
    </row>
    <row r="167" spans="1:7" x14ac:dyDescent="0.25">
      <c r="A167" s="72">
        <v>152</v>
      </c>
      <c r="B167" s="353" t="s">
        <v>3118</v>
      </c>
      <c r="C167" s="353" t="s">
        <v>3119</v>
      </c>
      <c r="D167" s="72" t="s">
        <v>156</v>
      </c>
      <c r="E167" s="72">
        <v>78</v>
      </c>
      <c r="F167" s="66" t="str">
        <f t="shared" si="0"/>
        <v>Khá</v>
      </c>
      <c r="G167" s="72"/>
    </row>
    <row r="168" spans="1:7" x14ac:dyDescent="0.25">
      <c r="A168" s="72">
        <v>153</v>
      </c>
      <c r="B168" s="353" t="s">
        <v>3120</v>
      </c>
      <c r="C168" s="353" t="s">
        <v>14</v>
      </c>
      <c r="D168" s="72" t="s">
        <v>25</v>
      </c>
      <c r="E168" s="72">
        <v>90</v>
      </c>
      <c r="F168" s="66" t="str">
        <f t="shared" si="0"/>
        <v>Xuất sắc</v>
      </c>
      <c r="G168" s="72"/>
    </row>
    <row r="169" spans="1:7" x14ac:dyDescent="0.25">
      <c r="A169" s="72">
        <v>154</v>
      </c>
      <c r="B169" s="353" t="s">
        <v>3121</v>
      </c>
      <c r="C169" s="353" t="s">
        <v>3122</v>
      </c>
      <c r="D169" s="72" t="s">
        <v>141</v>
      </c>
      <c r="E169" s="72">
        <v>92</v>
      </c>
      <c r="F169" s="66" t="str">
        <f t="shared" si="0"/>
        <v>Xuất sắc</v>
      </c>
      <c r="G169" s="72"/>
    </row>
    <row r="171" spans="1:7" x14ac:dyDescent="0.25">
      <c r="A171" s="90" t="s">
        <v>3123</v>
      </c>
      <c r="B171" s="90"/>
      <c r="C171" s="82"/>
      <c r="D171" s="61"/>
      <c r="E171" s="62"/>
      <c r="F171" s="30"/>
      <c r="G171" s="62"/>
    </row>
    <row r="172" spans="1:7" x14ac:dyDescent="0.25">
      <c r="A172" s="63" t="s">
        <v>119</v>
      </c>
      <c r="B172" s="63" t="s">
        <v>553</v>
      </c>
      <c r="C172" s="372" t="s">
        <v>496</v>
      </c>
      <c r="D172" s="373"/>
      <c r="E172" s="64" t="s">
        <v>554</v>
      </c>
      <c r="F172" s="63" t="s">
        <v>439</v>
      </c>
      <c r="G172" s="63" t="s">
        <v>440</v>
      </c>
    </row>
    <row r="173" spans="1:7" x14ac:dyDescent="0.25">
      <c r="A173" s="72">
        <v>155</v>
      </c>
      <c r="B173" s="353" t="s">
        <v>3124</v>
      </c>
      <c r="C173" s="353" t="s">
        <v>3647</v>
      </c>
      <c r="D173" s="72" t="s">
        <v>36</v>
      </c>
      <c r="E173" s="72">
        <v>95</v>
      </c>
      <c r="F173" s="66" t="str">
        <f>IF(E173&gt;=90,"Xuất sắc",IF(E173&gt;=80,"Tốt",IF(E173&gt;=65,"Khá",IF(E173&gt;=50,"Trung bình",IF(E173&gt;=35,"Yếu","Kém")))))</f>
        <v>Xuất sắc</v>
      </c>
      <c r="G173" s="72"/>
    </row>
    <row r="174" spans="1:7" x14ac:dyDescent="0.25">
      <c r="A174" s="72">
        <v>156</v>
      </c>
      <c r="B174" s="353" t="s">
        <v>3125</v>
      </c>
      <c r="C174" s="353" t="s">
        <v>538</v>
      </c>
      <c r="D174" s="72" t="s">
        <v>36</v>
      </c>
      <c r="E174" s="72">
        <v>92</v>
      </c>
      <c r="F174" s="66" t="str">
        <f>IF(E174&gt;=90,"Xuất sắc",IF(E174&gt;=80,"Tốt",IF(E174&gt;=65,"Khá",IF(E174&gt;=50,"Trung bình",IF(E174&gt;=35,"Yếu","Kém")))))</f>
        <v>Xuất sắc</v>
      </c>
      <c r="G174" s="72"/>
    </row>
    <row r="175" spans="1:7" x14ac:dyDescent="0.25">
      <c r="A175" s="72">
        <v>157</v>
      </c>
      <c r="B175" s="353" t="s">
        <v>3126</v>
      </c>
      <c r="C175" s="353" t="s">
        <v>3581</v>
      </c>
      <c r="D175" s="72" t="s">
        <v>36</v>
      </c>
      <c r="E175" s="72">
        <v>77</v>
      </c>
      <c r="F175" s="66" t="str">
        <f>IF(E175&gt;=90,"Xuất sắc",IF(E175&gt;=80,"Tốt",IF(E175&gt;=65,"Khá",IF(E175&gt;=50,"Trung bình",IF(E175&gt;=35,"Yếu","Kém")))))</f>
        <v>Khá</v>
      </c>
      <c r="G175" s="72"/>
    </row>
    <row r="176" spans="1:7" x14ac:dyDescent="0.25">
      <c r="A176" s="72">
        <v>158</v>
      </c>
      <c r="B176" s="353" t="s">
        <v>3127</v>
      </c>
      <c r="C176" s="353" t="s">
        <v>3648</v>
      </c>
      <c r="D176" s="72" t="s">
        <v>253</v>
      </c>
      <c r="E176" s="72">
        <v>93</v>
      </c>
      <c r="F176" s="66" t="str">
        <f>IF(E176&gt;=90,"Xuất sắc",IF(E176&gt;=80,"Tốt",IF(E176&gt;=65,"Khá",IF(E176&gt;=50,"Trung bình",IF(E176&gt;=35,"Yếu","Kém")))))</f>
        <v>Xuất sắc</v>
      </c>
      <c r="G176" s="72"/>
    </row>
    <row r="177" spans="1:7" x14ac:dyDescent="0.25">
      <c r="A177" s="72">
        <v>159</v>
      </c>
      <c r="B177" s="353" t="s">
        <v>3128</v>
      </c>
      <c r="C177" s="353" t="s">
        <v>3649</v>
      </c>
      <c r="D177" s="72" t="s">
        <v>148</v>
      </c>
      <c r="E177" s="72">
        <v>91</v>
      </c>
      <c r="F177" s="66" t="str">
        <f>IF(E177&gt;=90,"Xuất sắc",IF(E177&gt;=80,"Tốt",IF(E177&gt;=65,"Khá",IF(E177&gt;=50,"Trung bình",IF(E177&gt;=35,"Yếu","Kém")))))</f>
        <v>Xuất sắc</v>
      </c>
      <c r="G177" s="72"/>
    </row>
    <row r="178" spans="1:7" x14ac:dyDescent="0.25">
      <c r="A178" s="72">
        <v>160</v>
      </c>
      <c r="B178" s="353" t="s">
        <v>3129</v>
      </c>
      <c r="C178" s="353" t="s">
        <v>3650</v>
      </c>
      <c r="D178" s="72" t="s">
        <v>229</v>
      </c>
      <c r="E178" s="72">
        <v>77</v>
      </c>
      <c r="F178" s="66" t="str">
        <f>IF(E178&gt;=90,"Xuất sắc",IF(E178&gt;=80,"Tốt",IF(E178&gt;=65,"Khá",IF(E178&gt;=50,"Trung bình",IF(E178&gt;=35,"Yếu","Kém")))))</f>
        <v>Khá</v>
      </c>
      <c r="G178" s="72"/>
    </row>
    <row r="179" spans="1:7" x14ac:dyDescent="0.25">
      <c r="A179" s="72">
        <v>161</v>
      </c>
      <c r="B179" s="353" t="s">
        <v>3130</v>
      </c>
      <c r="C179" s="353" t="s">
        <v>3651</v>
      </c>
      <c r="D179" s="72" t="s">
        <v>43</v>
      </c>
      <c r="E179" s="72">
        <v>74</v>
      </c>
      <c r="F179" s="66" t="str">
        <f>IF(E179&gt;=90,"Xuất sắc",IF(E179&gt;=80,"Tốt",IF(E179&gt;=65,"Khá",IF(E179&gt;=50,"Trung bình",IF(E179&gt;=35,"Yếu","Kém")))))</f>
        <v>Khá</v>
      </c>
      <c r="G179" s="72"/>
    </row>
    <row r="180" spans="1:7" x14ac:dyDescent="0.25">
      <c r="A180" s="72">
        <v>162</v>
      </c>
      <c r="B180" s="353" t="s">
        <v>3131</v>
      </c>
      <c r="C180" s="353" t="s">
        <v>3652</v>
      </c>
      <c r="D180" s="72" t="s">
        <v>43</v>
      </c>
      <c r="E180" s="72">
        <v>50</v>
      </c>
      <c r="F180" s="66" t="str">
        <f>IF(E180&gt;=90,"Xuất sắc",IF(E180&gt;=80,"Tốt",IF(E180&gt;=65,"Khá",IF(E180&gt;=50,"Trung bình",IF(E180&gt;=35,"Yếu","Kém")))))</f>
        <v>Trung bình</v>
      </c>
      <c r="G180" s="72" t="s">
        <v>75</v>
      </c>
    </row>
    <row r="181" spans="1:7" x14ac:dyDescent="0.25">
      <c r="A181" s="72">
        <v>163</v>
      </c>
      <c r="B181" s="353" t="s">
        <v>3132</v>
      </c>
      <c r="C181" s="353" t="s">
        <v>3653</v>
      </c>
      <c r="D181" s="72" t="s">
        <v>174</v>
      </c>
      <c r="E181" s="72">
        <v>20</v>
      </c>
      <c r="F181" s="66" t="str">
        <f>IF(E181&gt;=90,"Xuất sắc",IF(E181&gt;=80,"Tốt",IF(E181&gt;=65,"Khá",IF(E181&gt;=50,"Trung bình",IF(E181&gt;=35,"Yếu","Kém")))))</f>
        <v>Kém</v>
      </c>
      <c r="G181" s="72" t="s">
        <v>75</v>
      </c>
    </row>
    <row r="182" spans="1:7" x14ac:dyDescent="0.25">
      <c r="A182" s="72">
        <v>164</v>
      </c>
      <c r="B182" s="353" t="s">
        <v>3133</v>
      </c>
      <c r="C182" s="353" t="s">
        <v>489</v>
      </c>
      <c r="D182" s="72" t="s">
        <v>15</v>
      </c>
      <c r="E182" s="72">
        <v>70</v>
      </c>
      <c r="F182" s="66" t="str">
        <f>IF(E182&gt;=90,"Xuất sắc",IF(E182&gt;=80,"Tốt",IF(E182&gt;=65,"Khá",IF(E182&gt;=50,"Trung bình",IF(E182&gt;=35,"Yếu","Kém")))))</f>
        <v>Khá</v>
      </c>
      <c r="G182" s="72"/>
    </row>
    <row r="183" spans="1:7" x14ac:dyDescent="0.25">
      <c r="A183" s="72">
        <v>165</v>
      </c>
      <c r="B183" s="353" t="s">
        <v>3134</v>
      </c>
      <c r="C183" s="353" t="s">
        <v>19</v>
      </c>
      <c r="D183" s="72" t="s">
        <v>15</v>
      </c>
      <c r="E183" s="72">
        <v>20</v>
      </c>
      <c r="F183" s="66" t="str">
        <f>IF(E183&gt;=90,"Xuất sắc",IF(E183&gt;=80,"Tốt",IF(E183&gt;=65,"Khá",IF(E183&gt;=50,"Trung bình",IF(E183&gt;=35,"Yếu","Kém")))))</f>
        <v>Kém</v>
      </c>
      <c r="G183" s="72" t="s">
        <v>75</v>
      </c>
    </row>
    <row r="184" spans="1:7" x14ac:dyDescent="0.25">
      <c r="A184" s="72">
        <v>166</v>
      </c>
      <c r="B184" s="353" t="s">
        <v>3135</v>
      </c>
      <c r="C184" s="353" t="s">
        <v>3654</v>
      </c>
      <c r="D184" s="72" t="s">
        <v>209</v>
      </c>
      <c r="E184" s="72">
        <v>20</v>
      </c>
      <c r="F184" s="66" t="str">
        <f>IF(E184&gt;=90,"Xuất sắc",IF(E184&gt;=80,"Tốt",IF(E184&gt;=65,"Khá",IF(E184&gt;=50,"Trung bình",IF(E184&gt;=35,"Yếu","Kém")))))</f>
        <v>Kém</v>
      </c>
      <c r="G184" s="72" t="s">
        <v>75</v>
      </c>
    </row>
    <row r="185" spans="1:7" x14ac:dyDescent="0.25">
      <c r="A185" s="72">
        <v>167</v>
      </c>
      <c r="B185" s="353" t="s">
        <v>3136</v>
      </c>
      <c r="C185" s="353" t="s">
        <v>3655</v>
      </c>
      <c r="D185" s="72" t="s">
        <v>209</v>
      </c>
      <c r="E185" s="72">
        <v>81</v>
      </c>
      <c r="F185" s="66" t="str">
        <f>IF(E185&gt;=90,"Xuất sắc",IF(E185&gt;=80,"Tốt",IF(E185&gt;=65,"Khá",IF(E185&gt;=50,"Trung bình",IF(E185&gt;=35,"Yếu","Kém")))))</f>
        <v>Tốt</v>
      </c>
      <c r="G185" s="72"/>
    </row>
    <row r="186" spans="1:7" x14ac:dyDescent="0.25">
      <c r="A186" s="72">
        <v>168</v>
      </c>
      <c r="B186" s="353" t="s">
        <v>3137</v>
      </c>
      <c r="C186" s="353" t="s">
        <v>1648</v>
      </c>
      <c r="D186" s="72" t="s">
        <v>49</v>
      </c>
      <c r="E186" s="72">
        <v>79</v>
      </c>
      <c r="F186" s="66" t="str">
        <f>IF(E186&gt;=90,"Xuất sắc",IF(E186&gt;=80,"Tốt",IF(E186&gt;=65,"Khá",IF(E186&gt;=50,"Trung bình",IF(E186&gt;=35,"Yếu","Kém")))))</f>
        <v>Khá</v>
      </c>
      <c r="G186" s="72"/>
    </row>
    <row r="187" spans="1:7" x14ac:dyDescent="0.25">
      <c r="A187" s="72">
        <v>169</v>
      </c>
      <c r="B187" s="353" t="s">
        <v>3138</v>
      </c>
      <c r="C187" s="353" t="s">
        <v>14</v>
      </c>
      <c r="D187" s="72" t="s">
        <v>51</v>
      </c>
      <c r="E187" s="72">
        <v>75</v>
      </c>
      <c r="F187" s="66" t="str">
        <f>IF(E187&gt;=90,"Xuất sắc",IF(E187&gt;=80,"Tốt",IF(E187&gt;=65,"Khá",IF(E187&gt;=50,"Trung bình",IF(E187&gt;=35,"Yếu","Kém")))))</f>
        <v>Khá</v>
      </c>
      <c r="G187" s="72"/>
    </row>
    <row r="188" spans="1:7" x14ac:dyDescent="0.25">
      <c r="A188" s="72">
        <v>170</v>
      </c>
      <c r="B188" s="353" t="s">
        <v>3139</v>
      </c>
      <c r="C188" s="353" t="s">
        <v>3656</v>
      </c>
      <c r="D188" s="72" t="s">
        <v>51</v>
      </c>
      <c r="E188" s="72">
        <v>91</v>
      </c>
      <c r="F188" s="66" t="str">
        <f>IF(E188&gt;=90,"Xuất sắc",IF(E188&gt;=80,"Tốt",IF(E188&gt;=65,"Khá",IF(E188&gt;=50,"Trung bình",IF(E188&gt;=35,"Yếu","Kém")))))</f>
        <v>Xuất sắc</v>
      </c>
      <c r="G188" s="72"/>
    </row>
    <row r="189" spans="1:7" x14ac:dyDescent="0.25">
      <c r="A189" s="72">
        <v>171</v>
      </c>
      <c r="B189" s="353" t="s">
        <v>3140</v>
      </c>
      <c r="C189" s="353" t="s">
        <v>3657</v>
      </c>
      <c r="D189" s="72" t="s">
        <v>83</v>
      </c>
      <c r="E189" s="72">
        <v>78</v>
      </c>
      <c r="F189" s="66" t="str">
        <f>IF(E189&gt;=90,"Xuất sắc",IF(E189&gt;=80,"Tốt",IF(E189&gt;=65,"Khá",IF(E189&gt;=50,"Trung bình",IF(E189&gt;=35,"Yếu","Kém")))))</f>
        <v>Khá</v>
      </c>
      <c r="G189" s="72"/>
    </row>
    <row r="190" spans="1:7" x14ac:dyDescent="0.25">
      <c r="A190" s="72">
        <v>172</v>
      </c>
      <c r="B190" s="353" t="s">
        <v>3141</v>
      </c>
      <c r="C190" s="353" t="s">
        <v>14</v>
      </c>
      <c r="D190" s="72" t="s">
        <v>3658</v>
      </c>
      <c r="E190" s="72">
        <v>85</v>
      </c>
      <c r="F190" s="66" t="str">
        <f>IF(E190&gt;=90,"Xuất sắc",IF(E190&gt;=80,"Tốt",IF(E190&gt;=65,"Khá",IF(E190&gt;=50,"Trung bình",IF(E190&gt;=35,"Yếu","Kém")))))</f>
        <v>Tốt</v>
      </c>
      <c r="G190" s="72"/>
    </row>
    <row r="191" spans="1:7" x14ac:dyDescent="0.25">
      <c r="A191" s="72">
        <v>173</v>
      </c>
      <c r="B191" s="353" t="s">
        <v>3142</v>
      </c>
      <c r="C191" s="353" t="s">
        <v>1491</v>
      </c>
      <c r="D191" s="66" t="s">
        <v>126</v>
      </c>
      <c r="E191" s="66">
        <v>20</v>
      </c>
      <c r="F191" s="66" t="str">
        <f>IF(E191&gt;=90,"Xuất sắc",IF(E191&gt;=80,"Tốt",IF(E191&gt;=65,"Khá",IF(E191&gt;=50,"Trung bình",IF(E191&gt;=35,"Yếu","Kém")))))</f>
        <v>Kém</v>
      </c>
      <c r="G191" s="356" t="s">
        <v>75</v>
      </c>
    </row>
    <row r="192" spans="1:7" x14ac:dyDescent="0.25">
      <c r="A192" s="72">
        <v>174</v>
      </c>
      <c r="B192" s="353" t="s">
        <v>3143</v>
      </c>
      <c r="C192" s="353" t="s">
        <v>3659</v>
      </c>
      <c r="D192" s="72" t="s">
        <v>230</v>
      </c>
      <c r="E192" s="72">
        <v>86</v>
      </c>
      <c r="F192" s="66" t="str">
        <f>IF(E192&gt;=90,"Xuất sắc",IF(E192&gt;=80,"Tốt",IF(E192&gt;=65,"Khá",IF(E192&gt;=50,"Trung bình",IF(E192&gt;=35,"Yếu","Kém")))))</f>
        <v>Tốt</v>
      </c>
      <c r="G192" s="72"/>
    </row>
    <row r="193" spans="1:7" x14ac:dyDescent="0.25">
      <c r="A193" s="72">
        <v>175</v>
      </c>
      <c r="B193" s="353" t="s">
        <v>3144</v>
      </c>
      <c r="C193" s="353" t="s">
        <v>2023</v>
      </c>
      <c r="D193" s="72" t="s">
        <v>910</v>
      </c>
      <c r="E193" s="72">
        <v>72</v>
      </c>
      <c r="F193" s="66" t="str">
        <f>IF(E193&gt;=90,"Xuất sắc",IF(E193&gt;=80,"Tốt",IF(E193&gt;=65,"Khá",IF(E193&gt;=50,"Trung bình",IF(E193&gt;=35,"Yếu","Kém")))))</f>
        <v>Khá</v>
      </c>
      <c r="G193" s="72"/>
    </row>
    <row r="194" spans="1:7" x14ac:dyDescent="0.25">
      <c r="A194" s="72">
        <v>176</v>
      </c>
      <c r="B194" s="353" t="s">
        <v>3145</v>
      </c>
      <c r="C194" s="353" t="s">
        <v>3660</v>
      </c>
      <c r="D194" s="72" t="s">
        <v>59</v>
      </c>
      <c r="E194" s="72">
        <v>77</v>
      </c>
      <c r="F194" s="66" t="str">
        <f>IF(E194&gt;=90,"Xuất sắc",IF(E194&gt;=80,"Tốt",IF(E194&gt;=65,"Khá",IF(E194&gt;=50,"Trung bình",IF(E194&gt;=35,"Yếu","Kém")))))</f>
        <v>Khá</v>
      </c>
      <c r="G194" s="72"/>
    </row>
    <row r="195" spans="1:7" x14ac:dyDescent="0.25">
      <c r="A195" s="72">
        <v>177</v>
      </c>
      <c r="B195" s="353" t="s">
        <v>3146</v>
      </c>
      <c r="C195" s="353" t="s">
        <v>1226</v>
      </c>
      <c r="D195" s="72" t="s">
        <v>17</v>
      </c>
      <c r="E195" s="72">
        <v>90</v>
      </c>
      <c r="F195" s="66" t="str">
        <f>IF(E195&gt;=90,"Xuất sắc",IF(E195&gt;=80,"Tốt",IF(E195&gt;=65,"Khá",IF(E195&gt;=50,"Trung bình",IF(E195&gt;=35,"Yếu","Kém")))))</f>
        <v>Xuất sắc</v>
      </c>
      <c r="G195" s="72"/>
    </row>
    <row r="196" spans="1:7" x14ac:dyDescent="0.25">
      <c r="A196" s="72">
        <v>178</v>
      </c>
      <c r="B196" s="353" t="s">
        <v>3147</v>
      </c>
      <c r="C196" s="353" t="s">
        <v>506</v>
      </c>
      <c r="D196" s="72" t="s">
        <v>164</v>
      </c>
      <c r="E196" s="72">
        <v>98</v>
      </c>
      <c r="F196" s="66" t="str">
        <f>IF(E196&gt;=90,"Xuất sắc",IF(E196&gt;=80,"Tốt",IF(E196&gt;=65,"Khá",IF(E196&gt;=50,"Trung bình",IF(E196&gt;=35,"Yếu","Kém")))))</f>
        <v>Xuất sắc</v>
      </c>
      <c r="G196" s="72"/>
    </row>
    <row r="197" spans="1:7" x14ac:dyDescent="0.25">
      <c r="A197" s="72">
        <v>179</v>
      </c>
      <c r="B197" s="353" t="s">
        <v>3148</v>
      </c>
      <c r="C197" s="353" t="s">
        <v>3543</v>
      </c>
      <c r="D197" s="72" t="s">
        <v>9</v>
      </c>
      <c r="E197" s="72">
        <v>86</v>
      </c>
      <c r="F197" s="66" t="str">
        <f>IF(E197&gt;=90,"Xuất sắc",IF(E197&gt;=80,"Tốt",IF(E197&gt;=65,"Khá",IF(E197&gt;=50,"Trung bình",IF(E197&gt;=35,"Yếu","Kém")))))</f>
        <v>Tốt</v>
      </c>
      <c r="G197" s="72"/>
    </row>
    <row r="198" spans="1:7" x14ac:dyDescent="0.25">
      <c r="A198" s="72">
        <v>180</v>
      </c>
      <c r="B198" s="353" t="s">
        <v>3149</v>
      </c>
      <c r="C198" s="353" t="s">
        <v>14</v>
      </c>
      <c r="D198" s="72" t="s">
        <v>9</v>
      </c>
      <c r="E198" s="72">
        <v>90</v>
      </c>
      <c r="F198" s="66" t="str">
        <f>IF(E198&gt;=90,"Xuất sắc",IF(E198&gt;=80,"Tốt",IF(E198&gt;=65,"Khá",IF(E198&gt;=50,"Trung bình",IF(E198&gt;=35,"Yếu","Kém")))))</f>
        <v>Xuất sắc</v>
      </c>
      <c r="G198" s="72"/>
    </row>
    <row r="199" spans="1:7" x14ac:dyDescent="0.25">
      <c r="A199" s="72">
        <v>181</v>
      </c>
      <c r="B199" s="353" t="s">
        <v>3150</v>
      </c>
      <c r="C199" s="353" t="s">
        <v>3661</v>
      </c>
      <c r="D199" s="72" t="s">
        <v>9</v>
      </c>
      <c r="E199" s="72">
        <v>93</v>
      </c>
      <c r="F199" s="66" t="str">
        <f>IF(E199&gt;=90,"Xuất sắc",IF(E199&gt;=80,"Tốt",IF(E199&gt;=65,"Khá",IF(E199&gt;=50,"Trung bình",IF(E199&gt;=35,"Yếu","Kém")))))</f>
        <v>Xuất sắc</v>
      </c>
      <c r="G199" s="72"/>
    </row>
    <row r="200" spans="1:7" x14ac:dyDescent="0.25">
      <c r="A200" s="72">
        <v>182</v>
      </c>
      <c r="B200" s="353" t="s">
        <v>3151</v>
      </c>
      <c r="C200" s="353" t="s">
        <v>3662</v>
      </c>
      <c r="D200" s="72" t="s">
        <v>3663</v>
      </c>
      <c r="E200" s="72">
        <v>20</v>
      </c>
      <c r="F200" s="66" t="str">
        <f>IF(E200&gt;=90,"Xuất sắc",IF(E200&gt;=80,"Tốt",IF(E200&gt;=65,"Khá",IF(E200&gt;=50,"Trung bình",IF(E200&gt;=35,"Yếu","Kém")))))</f>
        <v>Kém</v>
      </c>
      <c r="G200" s="72" t="s">
        <v>75</v>
      </c>
    </row>
    <row r="201" spans="1:7" x14ac:dyDescent="0.25">
      <c r="A201" s="72">
        <v>183</v>
      </c>
      <c r="B201" s="353" t="s">
        <v>3152</v>
      </c>
      <c r="C201" s="353" t="s">
        <v>3664</v>
      </c>
      <c r="D201" s="72" t="s">
        <v>197</v>
      </c>
      <c r="E201" s="72">
        <v>81</v>
      </c>
      <c r="F201" s="66" t="str">
        <f>IF(E201&gt;=90,"Xuất sắc",IF(E201&gt;=80,"Tốt",IF(E201&gt;=65,"Khá",IF(E201&gt;=50,"Trung bình",IF(E201&gt;=35,"Yếu","Kém")))))</f>
        <v>Tốt</v>
      </c>
      <c r="G201" s="72"/>
    </row>
    <row r="202" spans="1:7" x14ac:dyDescent="0.25">
      <c r="A202" s="72">
        <v>184</v>
      </c>
      <c r="B202" s="353" t="s">
        <v>3153</v>
      </c>
      <c r="C202" s="353" t="s">
        <v>1928</v>
      </c>
      <c r="D202" s="72" t="s">
        <v>167</v>
      </c>
      <c r="E202" s="72">
        <v>76</v>
      </c>
      <c r="F202" s="66" t="str">
        <f>IF(E202&gt;=90,"Xuất sắc",IF(E202&gt;=80,"Tốt",IF(E202&gt;=65,"Khá",IF(E202&gt;=50,"Trung bình",IF(E202&gt;=35,"Yếu","Kém")))))</f>
        <v>Khá</v>
      </c>
      <c r="G202" s="72"/>
    </row>
    <row r="203" spans="1:7" x14ac:dyDescent="0.25">
      <c r="A203" s="72">
        <v>185</v>
      </c>
      <c r="B203" s="353" t="s">
        <v>3154</v>
      </c>
      <c r="C203" s="353" t="s">
        <v>376</v>
      </c>
      <c r="D203" s="72" t="s">
        <v>178</v>
      </c>
      <c r="E203" s="72">
        <v>50</v>
      </c>
      <c r="F203" s="66" t="str">
        <f>IF(E203&gt;=90,"Xuất sắc",IF(E203&gt;=80,"Tốt",IF(E203&gt;=65,"Khá",IF(E203&gt;=50,"Trung bình",IF(E203&gt;=35,"Yếu","Kém")))))</f>
        <v>Trung bình</v>
      </c>
      <c r="G203" s="72" t="s">
        <v>75</v>
      </c>
    </row>
    <row r="204" spans="1:7" x14ac:dyDescent="0.25">
      <c r="A204" s="72">
        <v>186</v>
      </c>
      <c r="B204" s="353" t="s">
        <v>3155</v>
      </c>
      <c r="C204" s="353" t="s">
        <v>2023</v>
      </c>
      <c r="D204" s="72" t="s">
        <v>11</v>
      </c>
      <c r="E204" s="72">
        <v>90</v>
      </c>
      <c r="F204" s="66" t="str">
        <f>IF(E204&gt;=90,"Xuất sắc",IF(E204&gt;=80,"Tốt",IF(E204&gt;=65,"Khá",IF(E204&gt;=50,"Trung bình",IF(E204&gt;=35,"Yếu","Kém")))))</f>
        <v>Xuất sắc</v>
      </c>
      <c r="G204" s="72"/>
    </row>
    <row r="205" spans="1:7" x14ac:dyDescent="0.25">
      <c r="A205" s="72">
        <v>187</v>
      </c>
      <c r="B205" s="353" t="s">
        <v>3156</v>
      </c>
      <c r="C205" s="353" t="s">
        <v>3585</v>
      </c>
      <c r="D205" s="72" t="s">
        <v>12</v>
      </c>
      <c r="E205" s="72">
        <v>70</v>
      </c>
      <c r="F205" s="66" t="str">
        <f>IF(E205&gt;=90,"Xuất sắc",IF(E205&gt;=80,"Tốt",IF(E205&gt;=65,"Khá",IF(E205&gt;=50,"Trung bình",IF(E205&gt;=35,"Yếu","Kém")))))</f>
        <v>Khá</v>
      </c>
      <c r="G205" s="72"/>
    </row>
    <row r="206" spans="1:7" x14ac:dyDescent="0.25">
      <c r="A206" s="72">
        <v>188</v>
      </c>
      <c r="B206" s="353" t="s">
        <v>3157</v>
      </c>
      <c r="C206" s="353" t="s">
        <v>506</v>
      </c>
      <c r="D206" s="72" t="s">
        <v>90</v>
      </c>
      <c r="E206" s="72">
        <v>20</v>
      </c>
      <c r="F206" s="66" t="str">
        <f>IF(E206&gt;=90,"Xuất sắc",IF(E206&gt;=80,"Tốt",IF(E206&gt;=65,"Khá",IF(E206&gt;=50,"Trung bình",IF(E206&gt;=35,"Yếu","Kém")))))</f>
        <v>Kém</v>
      </c>
      <c r="G206" s="72" t="s">
        <v>75</v>
      </c>
    </row>
    <row r="207" spans="1:7" x14ac:dyDescent="0.25">
      <c r="A207" s="72">
        <v>189</v>
      </c>
      <c r="B207" s="353" t="s">
        <v>3158</v>
      </c>
      <c r="C207" s="353" t="s">
        <v>3665</v>
      </c>
      <c r="D207" s="72" t="s">
        <v>90</v>
      </c>
      <c r="E207" s="72">
        <v>50</v>
      </c>
      <c r="F207" s="66" t="str">
        <f>IF(E207&gt;=90,"Xuất sắc",IF(E207&gt;=80,"Tốt",IF(E207&gt;=65,"Khá",IF(E207&gt;=50,"Trung bình",IF(E207&gt;=35,"Yếu","Kém")))))</f>
        <v>Trung bình</v>
      </c>
      <c r="G207" s="72" t="s">
        <v>75</v>
      </c>
    </row>
    <row r="208" spans="1:7" x14ac:dyDescent="0.25">
      <c r="A208" s="72">
        <v>190</v>
      </c>
      <c r="B208" s="353" t="s">
        <v>3159</v>
      </c>
      <c r="C208" s="353" t="s">
        <v>3666</v>
      </c>
      <c r="D208" s="72" t="s">
        <v>395</v>
      </c>
      <c r="E208" s="72">
        <v>73</v>
      </c>
      <c r="F208" s="66" t="str">
        <f>IF(E208&gt;=90,"Xuất sắc",IF(E208&gt;=80,"Tốt",IF(E208&gt;=65,"Khá",IF(E208&gt;=50,"Trung bình",IF(E208&gt;=35,"Yếu","Kém")))))</f>
        <v>Khá</v>
      </c>
      <c r="G208" s="72"/>
    </row>
    <row r="209" spans="1:7" x14ac:dyDescent="0.25">
      <c r="A209" s="72">
        <v>191</v>
      </c>
      <c r="B209" s="353" t="s">
        <v>3160</v>
      </c>
      <c r="C209" s="353" t="s">
        <v>3667</v>
      </c>
      <c r="D209" s="72" t="s">
        <v>65</v>
      </c>
      <c r="E209" s="72">
        <v>88</v>
      </c>
      <c r="F209" s="66" t="str">
        <f>IF(E209&gt;=90,"Xuất sắc",IF(E209&gt;=80,"Tốt",IF(E209&gt;=65,"Khá",IF(E209&gt;=50,"Trung bình",IF(E209&gt;=35,"Yếu","Kém")))))</f>
        <v>Tốt</v>
      </c>
      <c r="G209" s="72"/>
    </row>
    <row r="210" spans="1:7" x14ac:dyDescent="0.25">
      <c r="A210" s="72">
        <v>192</v>
      </c>
      <c r="B210" s="353" t="s">
        <v>3161</v>
      </c>
      <c r="C210" s="353" t="s">
        <v>3668</v>
      </c>
      <c r="D210" s="72" t="s">
        <v>493</v>
      </c>
      <c r="E210" s="72">
        <v>20</v>
      </c>
      <c r="F210" s="66" t="str">
        <f>IF(E210&gt;=90,"Xuất sắc",IF(E210&gt;=80,"Tốt",IF(E210&gt;=65,"Khá",IF(E210&gt;=50,"Trung bình",IF(E210&gt;=35,"Yếu","Kém")))))</f>
        <v>Kém</v>
      </c>
      <c r="G210" s="72" t="s">
        <v>75</v>
      </c>
    </row>
    <row r="211" spans="1:7" x14ac:dyDescent="0.25">
      <c r="A211" s="72">
        <v>193</v>
      </c>
      <c r="B211" s="353" t="s">
        <v>3162</v>
      </c>
      <c r="C211" s="353" t="s">
        <v>3669</v>
      </c>
      <c r="D211" s="66" t="s">
        <v>416</v>
      </c>
      <c r="E211" s="66">
        <v>20</v>
      </c>
      <c r="F211" s="66" t="str">
        <f>IF(E211&gt;=90,"Xuất sắc",IF(E211&gt;=80,"Tốt",IF(E211&gt;=65,"Khá",IF(E211&gt;=50,"Trung bình",IF(E211&gt;=35,"Yếu","Kém")))))</f>
        <v>Kém</v>
      </c>
      <c r="G211" s="66"/>
    </row>
    <row r="212" spans="1:7" x14ac:dyDescent="0.25">
      <c r="A212" s="72">
        <v>194</v>
      </c>
      <c r="B212" s="353" t="s">
        <v>3163</v>
      </c>
      <c r="C212" s="353" t="s">
        <v>3670</v>
      </c>
      <c r="D212" s="72" t="s">
        <v>18</v>
      </c>
      <c r="E212" s="72">
        <v>81</v>
      </c>
      <c r="F212" s="66" t="str">
        <f>IF(E212&gt;=90,"Xuất sắc",IF(E212&gt;=80,"Tốt",IF(E212&gt;=65,"Khá",IF(E212&gt;=50,"Trung bình",IF(E212&gt;=35,"Yếu","Kém")))))</f>
        <v>Tốt</v>
      </c>
      <c r="G212" s="72"/>
    </row>
    <row r="213" spans="1:7" x14ac:dyDescent="0.25">
      <c r="A213" s="72">
        <v>195</v>
      </c>
      <c r="B213" s="353" t="s">
        <v>3164</v>
      </c>
      <c r="C213" s="353" t="s">
        <v>1270</v>
      </c>
      <c r="D213" s="72" t="s">
        <v>67</v>
      </c>
      <c r="E213" s="72">
        <v>78</v>
      </c>
      <c r="F213" s="66" t="str">
        <f>IF(E213&gt;=90,"Xuất sắc",IF(E213&gt;=80,"Tốt",IF(E213&gt;=65,"Khá",IF(E213&gt;=50,"Trung bình",IF(E213&gt;=35,"Yếu","Kém")))))</f>
        <v>Khá</v>
      </c>
      <c r="G213" s="72"/>
    </row>
    <row r="214" spans="1:7" x14ac:dyDescent="0.25">
      <c r="A214" s="72">
        <v>196</v>
      </c>
      <c r="B214" s="353" t="s">
        <v>3165</v>
      </c>
      <c r="C214" s="353" t="s">
        <v>3671</v>
      </c>
      <c r="D214" s="72" t="s">
        <v>67</v>
      </c>
      <c r="E214" s="72">
        <v>88</v>
      </c>
      <c r="F214" s="66" t="str">
        <f>IF(E214&gt;=90,"Xuất sắc",IF(E214&gt;=80,"Tốt",IF(E214&gt;=65,"Khá",IF(E214&gt;=50,"Trung bình",IF(E214&gt;=35,"Yếu","Kém")))))</f>
        <v>Tốt</v>
      </c>
      <c r="G214" s="72"/>
    </row>
    <row r="215" spans="1:7" x14ac:dyDescent="0.25">
      <c r="A215" s="72">
        <v>197</v>
      </c>
      <c r="B215" s="353" t="s">
        <v>3166</v>
      </c>
      <c r="C215" s="353" t="s">
        <v>3672</v>
      </c>
      <c r="D215" s="72" t="s">
        <v>6</v>
      </c>
      <c r="E215" s="72">
        <v>91</v>
      </c>
      <c r="F215" s="66" t="str">
        <f>IF(E215&gt;=90,"Xuất sắc",IF(E215&gt;=80,"Tốt",IF(E215&gt;=65,"Khá",IF(E215&gt;=50,"Trung bình",IF(E215&gt;=35,"Yếu","Kém")))))</f>
        <v>Xuất sắc</v>
      </c>
      <c r="G215" s="72"/>
    </row>
    <row r="216" spans="1:7" x14ac:dyDescent="0.25">
      <c r="A216" s="72">
        <v>198</v>
      </c>
      <c r="B216" s="353" t="s">
        <v>3167</v>
      </c>
      <c r="C216" s="353" t="s">
        <v>3673</v>
      </c>
      <c r="D216" s="72" t="s">
        <v>3674</v>
      </c>
      <c r="E216" s="72">
        <v>63</v>
      </c>
      <c r="F216" s="66" t="str">
        <f>IF(E216&gt;=90,"Xuất sắc",IF(E216&gt;=80,"Tốt",IF(E216&gt;=65,"Khá",IF(E216&gt;=50,"Trung bình",IF(E216&gt;=35,"Yếu","Kém")))))</f>
        <v>Trung bình</v>
      </c>
      <c r="G216" s="72"/>
    </row>
    <row r="217" spans="1:7" x14ac:dyDescent="0.25">
      <c r="A217" s="72">
        <v>199</v>
      </c>
      <c r="B217" s="353" t="s">
        <v>3168</v>
      </c>
      <c r="C217" s="353" t="s">
        <v>570</v>
      </c>
      <c r="D217" s="72" t="s">
        <v>545</v>
      </c>
      <c r="E217" s="72">
        <v>90</v>
      </c>
      <c r="F217" s="66" t="str">
        <f>IF(E217&gt;=90,"Xuất sắc",IF(E217&gt;=80,"Tốt",IF(E217&gt;=65,"Khá",IF(E217&gt;=50,"Trung bình",IF(E217&gt;=35,"Yếu","Kém")))))</f>
        <v>Xuất sắc</v>
      </c>
      <c r="G217" s="72"/>
    </row>
    <row r="218" spans="1:7" x14ac:dyDescent="0.25">
      <c r="A218" s="72">
        <v>200</v>
      </c>
      <c r="B218" s="353" t="s">
        <v>3169</v>
      </c>
      <c r="C218" s="353" t="s">
        <v>3675</v>
      </c>
      <c r="D218" s="72" t="s">
        <v>13</v>
      </c>
      <c r="E218" s="72">
        <v>81</v>
      </c>
      <c r="F218" s="66" t="str">
        <f>IF(E218&gt;=90,"Xuất sắc",IF(E218&gt;=80,"Tốt",IF(E218&gt;=65,"Khá",IF(E218&gt;=50,"Trung bình",IF(E218&gt;=35,"Yếu","Kém")))))</f>
        <v>Tốt</v>
      </c>
      <c r="G218" s="72"/>
    </row>
    <row r="219" spans="1:7" x14ac:dyDescent="0.25">
      <c r="A219" s="72">
        <v>201</v>
      </c>
      <c r="B219" s="353" t="s">
        <v>3170</v>
      </c>
      <c r="C219" s="353" t="s">
        <v>3676</v>
      </c>
      <c r="D219" s="72" t="s">
        <v>13</v>
      </c>
      <c r="E219" s="72">
        <v>93</v>
      </c>
      <c r="F219" s="66" t="str">
        <f>IF(E219&gt;=90,"Xuất sắc",IF(E219&gt;=80,"Tốt",IF(E219&gt;=65,"Khá",IF(E219&gt;=50,"Trung bình",IF(E219&gt;=35,"Yếu","Kém")))))</f>
        <v>Xuất sắc</v>
      </c>
      <c r="G219" s="72"/>
    </row>
    <row r="220" spans="1:7" x14ac:dyDescent="0.25">
      <c r="A220" s="72">
        <v>202</v>
      </c>
      <c r="B220" s="353" t="s">
        <v>3171</v>
      </c>
      <c r="C220" s="353" t="s">
        <v>1238</v>
      </c>
      <c r="D220" s="72" t="s">
        <v>13</v>
      </c>
      <c r="E220" s="72">
        <v>84</v>
      </c>
      <c r="F220" s="66" t="str">
        <f>IF(E220&gt;=90,"Xuất sắc",IF(E220&gt;=80,"Tốt",IF(E220&gt;=65,"Khá",IF(E220&gt;=50,"Trung bình",IF(E220&gt;=35,"Yếu","Kém")))))</f>
        <v>Tốt</v>
      </c>
      <c r="G220" s="72"/>
    </row>
    <row r="221" spans="1:7" x14ac:dyDescent="0.25">
      <c r="A221" s="72">
        <v>203</v>
      </c>
      <c r="B221" s="353" t="s">
        <v>3172</v>
      </c>
      <c r="C221" s="353" t="s">
        <v>2525</v>
      </c>
      <c r="D221" s="66" t="s">
        <v>3677</v>
      </c>
      <c r="E221" s="66">
        <v>0</v>
      </c>
      <c r="F221" s="66" t="str">
        <f>IF(E221&gt;=90,"Xuất sắc",IF(E221&gt;=80,"Tốt",IF(E221&gt;=65,"Khá",IF(E221&gt;=50,"Trung bình",IF(E221&gt;=35,"Yếu","Kém")))))</f>
        <v>Kém</v>
      </c>
      <c r="G221" s="356" t="s">
        <v>75</v>
      </c>
    </row>
    <row r="222" spans="1:7" x14ac:dyDescent="0.25">
      <c r="A222" s="72">
        <v>204</v>
      </c>
      <c r="B222" s="353" t="s">
        <v>3173</v>
      </c>
      <c r="C222" s="353" t="s">
        <v>3678</v>
      </c>
      <c r="D222" s="72" t="s">
        <v>365</v>
      </c>
      <c r="E222" s="72">
        <v>74</v>
      </c>
      <c r="F222" s="66" t="str">
        <f>IF(E222&gt;=90,"Xuất sắc",IF(E222&gt;=80,"Tốt",IF(E222&gt;=65,"Khá",IF(E222&gt;=50,"Trung bình",IF(E222&gt;=35,"Yếu","Kém")))))</f>
        <v>Khá</v>
      </c>
      <c r="G222" s="72"/>
    </row>
    <row r="223" spans="1:7" x14ac:dyDescent="0.25">
      <c r="A223" s="72">
        <v>205</v>
      </c>
      <c r="B223" s="353" t="s">
        <v>3174</v>
      </c>
      <c r="C223" s="353" t="s">
        <v>3679</v>
      </c>
      <c r="D223" s="72" t="s">
        <v>172</v>
      </c>
      <c r="E223" s="72">
        <v>85</v>
      </c>
      <c r="F223" s="66" t="str">
        <f>IF(E223&gt;=90,"Xuất sắc",IF(E223&gt;=80,"Tốt",IF(E223&gt;=65,"Khá",IF(E223&gt;=50,"Trung bình",IF(E223&gt;=35,"Yếu","Kém")))))</f>
        <v>Tốt</v>
      </c>
      <c r="G223" s="72"/>
    </row>
    <row r="224" spans="1:7" x14ac:dyDescent="0.25">
      <c r="A224" s="72">
        <v>206</v>
      </c>
      <c r="B224" s="353" t="s">
        <v>3175</v>
      </c>
      <c r="C224" s="353" t="s">
        <v>362</v>
      </c>
      <c r="D224" s="72" t="s">
        <v>29</v>
      </c>
      <c r="E224" s="72">
        <v>86</v>
      </c>
      <c r="F224" s="66" t="str">
        <f>IF(E224&gt;=90,"Xuất sắc",IF(E224&gt;=80,"Tốt",IF(E224&gt;=65,"Khá",IF(E224&gt;=50,"Trung bình",IF(E224&gt;=35,"Yếu","Kém")))))</f>
        <v>Tốt</v>
      </c>
      <c r="G224" s="72"/>
    </row>
    <row r="225" spans="1:8" x14ac:dyDescent="0.25">
      <c r="A225" s="72">
        <v>207</v>
      </c>
      <c r="B225" s="364" t="s">
        <v>3176</v>
      </c>
      <c r="C225" s="353" t="s">
        <v>979</v>
      </c>
      <c r="D225" s="72" t="s">
        <v>181</v>
      </c>
      <c r="E225" s="72">
        <v>92</v>
      </c>
      <c r="F225" s="66" t="str">
        <f>IF(E225&gt;=90,"Xuất sắc",IF(E225&gt;=80,"Tốt",IF(E225&gt;=65,"Khá",IF(E225&gt;=50,"Trung bình",IF(E225&gt;=35,"Yếu","Kém")))))</f>
        <v>Xuất sắc</v>
      </c>
      <c r="G225" s="72"/>
    </row>
    <row r="227" spans="1:8" x14ac:dyDescent="0.25">
      <c r="A227" s="90" t="s">
        <v>3177</v>
      </c>
      <c r="B227" s="90"/>
      <c r="C227" s="82"/>
      <c r="D227" s="61"/>
      <c r="E227" s="62"/>
      <c r="F227" s="30"/>
      <c r="G227" s="62"/>
    </row>
    <row r="228" spans="1:8" x14ac:dyDescent="0.25">
      <c r="A228" s="354" t="s">
        <v>119</v>
      </c>
      <c r="B228" s="354" t="s">
        <v>553</v>
      </c>
      <c r="C228" s="374" t="s">
        <v>496</v>
      </c>
      <c r="D228" s="375"/>
      <c r="E228" s="354" t="s">
        <v>554</v>
      </c>
      <c r="F228" s="354" t="s">
        <v>439</v>
      </c>
      <c r="G228" s="354" t="s">
        <v>440</v>
      </c>
    </row>
    <row r="229" spans="1:8" x14ac:dyDescent="0.25">
      <c r="A229" s="74">
        <v>208</v>
      </c>
      <c r="B229" s="365" t="s">
        <v>3178</v>
      </c>
      <c r="C229" s="365" t="s">
        <v>3680</v>
      </c>
      <c r="D229" s="72" t="s">
        <v>43</v>
      </c>
      <c r="E229" s="72">
        <v>64</v>
      </c>
      <c r="F229" s="66" t="str">
        <f>IF(E229&gt;=90,"Xuất sắc",IF(E229&gt;=80,"Tốt",IF(E229&gt;=65,"Khá",IF(E229&gt;=50,"Trung bình",IF(E229&gt;=35,"Yếu","Kém")))))</f>
        <v>Trung bình</v>
      </c>
      <c r="G229" s="72" t="s">
        <v>75</v>
      </c>
    </row>
    <row r="230" spans="1:8" x14ac:dyDescent="0.25">
      <c r="A230" s="74">
        <v>209</v>
      </c>
      <c r="B230" s="365" t="s">
        <v>3179</v>
      </c>
      <c r="C230" s="365" t="s">
        <v>3681</v>
      </c>
      <c r="D230" s="72" t="s">
        <v>83</v>
      </c>
      <c r="E230" s="72">
        <v>98</v>
      </c>
      <c r="F230" s="66" t="str">
        <f>IF(E230&gt;=90,"Xuất sắc",IF(E230&gt;=80,"Tốt",IF(E230&gt;=65,"Khá",IF(E230&gt;=50,"Trung bình",IF(E230&gt;=35,"Yếu","Kém")))))</f>
        <v>Xuất sắc</v>
      </c>
      <c r="G230" s="72"/>
    </row>
    <row r="231" spans="1:8" x14ac:dyDescent="0.25">
      <c r="A231" s="74">
        <v>210</v>
      </c>
      <c r="B231" s="365" t="s">
        <v>3180</v>
      </c>
      <c r="C231" s="365" t="s">
        <v>2018</v>
      </c>
      <c r="D231" s="72" t="s">
        <v>59</v>
      </c>
      <c r="E231" s="72">
        <v>64</v>
      </c>
      <c r="F231" s="66" t="str">
        <f>IF(E231&gt;=90,"Xuất sắc",IF(E231&gt;=80,"Tốt",IF(E231&gt;=65,"Khá",IF(E231&gt;=50,"Trung bình",IF(E231&gt;=35,"Yếu","Kém")))))</f>
        <v>Trung bình</v>
      </c>
      <c r="G231" s="72" t="s">
        <v>75</v>
      </c>
    </row>
    <row r="232" spans="1:8" x14ac:dyDescent="0.25">
      <c r="A232" s="74">
        <v>211</v>
      </c>
      <c r="B232" s="366" t="s">
        <v>3181</v>
      </c>
      <c r="C232" s="366" t="s">
        <v>3682</v>
      </c>
      <c r="D232" s="66" t="s">
        <v>59</v>
      </c>
      <c r="E232" s="66">
        <v>97</v>
      </c>
      <c r="F232" s="66" t="str">
        <f>IF(E232&gt;=90,"Xuất sắc",IF(E232&gt;=80,"Tốt",IF(E232&gt;=65,"Khá",IF(E232&gt;=50,"Trung bình",IF(E232&gt;=35,"Yếu","Kém")))))</f>
        <v>Xuất sắc</v>
      </c>
      <c r="G232" s="66"/>
    </row>
    <row r="233" spans="1:8" x14ac:dyDescent="0.25">
      <c r="A233" s="74">
        <v>212</v>
      </c>
      <c r="B233" s="366" t="s">
        <v>3182</v>
      </c>
      <c r="C233" s="366" t="s">
        <v>1604</v>
      </c>
      <c r="D233" s="72" t="s">
        <v>59</v>
      </c>
      <c r="E233" s="72">
        <v>85</v>
      </c>
      <c r="F233" s="66" t="str">
        <f>IF(E233&gt;=90,"Xuất sắc",IF(E233&gt;=80,"Tốt",IF(E233&gt;=65,"Khá",IF(E233&gt;=50,"Trung bình",IF(E233&gt;=35,"Yếu","Kém")))))</f>
        <v>Tốt</v>
      </c>
      <c r="G233" s="72"/>
    </row>
    <row r="234" spans="1:8" x14ac:dyDescent="0.25">
      <c r="A234" s="74">
        <v>213</v>
      </c>
      <c r="B234" s="365" t="s">
        <v>3183</v>
      </c>
      <c r="C234" s="365" t="s">
        <v>2023</v>
      </c>
      <c r="D234" s="72" t="s">
        <v>111</v>
      </c>
      <c r="E234" s="72">
        <v>64</v>
      </c>
      <c r="F234" s="66" t="str">
        <f>IF(E234&gt;=90,"Xuất sắc",IF(E234&gt;=80,"Tốt",IF(E234&gt;=65,"Khá",IF(E234&gt;=50,"Trung bình",IF(E234&gt;=35,"Yếu","Kém")))))</f>
        <v>Trung bình</v>
      </c>
      <c r="G234" s="72" t="s">
        <v>75</v>
      </c>
    </row>
    <row r="235" spans="1:8" x14ac:dyDescent="0.25">
      <c r="A235" s="74">
        <v>214</v>
      </c>
      <c r="B235" s="365" t="s">
        <v>3184</v>
      </c>
      <c r="C235" s="365" t="s">
        <v>1604</v>
      </c>
      <c r="D235" s="72" t="s">
        <v>264</v>
      </c>
      <c r="E235" s="72">
        <v>97</v>
      </c>
      <c r="F235" s="66" t="str">
        <f>IF(E235&gt;=90,"Xuất sắc",IF(E235&gt;=80,"Tốt",IF(E235&gt;=65,"Khá",IF(E235&gt;=50,"Trung bình",IF(E235&gt;=35,"Yếu","Kém")))))</f>
        <v>Xuất sắc</v>
      </c>
      <c r="G235" s="72"/>
    </row>
    <row r="236" spans="1:8" x14ac:dyDescent="0.25">
      <c r="A236" s="74">
        <v>215</v>
      </c>
      <c r="B236" s="366" t="s">
        <v>3185</v>
      </c>
      <c r="C236" s="366" t="s">
        <v>3683</v>
      </c>
      <c r="D236" s="72" t="s">
        <v>12</v>
      </c>
      <c r="E236" s="72">
        <v>64</v>
      </c>
      <c r="F236" s="66" t="str">
        <f>IF(E236&gt;=90,"Xuất sắc",IF(E236&gt;=80,"Tốt",IF(E236&gt;=65,"Khá",IF(E236&gt;=50,"Trung bình",IF(E236&gt;=35,"Yếu","Kém")))))</f>
        <v>Trung bình</v>
      </c>
      <c r="G236" s="72" t="s">
        <v>75</v>
      </c>
    </row>
    <row r="237" spans="1:8" x14ac:dyDescent="0.25">
      <c r="A237" s="74">
        <v>216</v>
      </c>
      <c r="B237" s="365" t="s">
        <v>3186</v>
      </c>
      <c r="C237" s="365" t="s">
        <v>3684</v>
      </c>
      <c r="D237" s="72" t="s">
        <v>2011</v>
      </c>
      <c r="E237" s="72">
        <v>64</v>
      </c>
      <c r="F237" s="66" t="str">
        <f>IF(E237&gt;=90,"Xuất sắc",IF(E237&gt;=80,"Tốt",IF(E237&gt;=65,"Khá",IF(E237&gt;=50,"Trung bình",IF(E237&gt;=35,"Yếu","Kém")))))</f>
        <v>Trung bình</v>
      </c>
      <c r="G237" s="72" t="s">
        <v>75</v>
      </c>
    </row>
    <row r="238" spans="1:8" x14ac:dyDescent="0.25">
      <c r="A238" s="74">
        <v>217</v>
      </c>
      <c r="B238" s="365" t="s">
        <v>3187</v>
      </c>
      <c r="C238" s="365" t="s">
        <v>3685</v>
      </c>
      <c r="D238" s="72" t="s">
        <v>140</v>
      </c>
      <c r="E238" s="72">
        <v>95</v>
      </c>
      <c r="F238" s="66" t="str">
        <f>IF(E238&gt;=90,"Xuất sắc",IF(E238&gt;=80,"Tốt",IF(E238&gt;=65,"Khá",IF(E238&gt;=50,"Trung bình",IF(E238&gt;=35,"Yếu","Kém")))))</f>
        <v>Xuất sắc</v>
      </c>
      <c r="G238" s="72" t="s">
        <v>3002</v>
      </c>
    </row>
    <row r="240" spans="1:8" x14ac:dyDescent="0.25">
      <c r="A240" s="90" t="s">
        <v>3188</v>
      </c>
      <c r="B240" s="90"/>
      <c r="C240" s="82"/>
      <c r="D240" s="82"/>
      <c r="E240" s="61"/>
      <c r="F240" s="62"/>
      <c r="G240" s="30"/>
      <c r="H240" s="62"/>
    </row>
    <row r="241" spans="1:7" x14ac:dyDescent="0.25">
      <c r="A241" s="63" t="s">
        <v>119</v>
      </c>
      <c r="B241" s="63" t="s">
        <v>553</v>
      </c>
      <c r="C241" s="376" t="s">
        <v>496</v>
      </c>
      <c r="D241" s="377"/>
      <c r="E241" s="64" t="s">
        <v>554</v>
      </c>
      <c r="F241" s="63" t="s">
        <v>439</v>
      </c>
      <c r="G241" s="63" t="s">
        <v>440</v>
      </c>
    </row>
    <row r="242" spans="1:7" x14ac:dyDescent="0.25">
      <c r="A242" s="72">
        <v>218</v>
      </c>
      <c r="B242" s="353" t="s">
        <v>3189</v>
      </c>
      <c r="C242" s="353" t="s">
        <v>300</v>
      </c>
      <c r="D242" s="353" t="s">
        <v>73</v>
      </c>
      <c r="E242" s="72">
        <v>64</v>
      </c>
      <c r="F242" s="69" t="str">
        <f t="shared" ref="F242:F298" si="1">IF(E242&gt;=90,"Xuất sắc",IF(E242&gt;=80,"Tốt",IF(E242&gt;=65,"Khá",IF(E242&gt;=50,"Trung bình",IF(E242&gt;=35,"Yếu","Kém")))))</f>
        <v>Trung bình</v>
      </c>
      <c r="G242" s="72" t="s">
        <v>75</v>
      </c>
    </row>
    <row r="243" spans="1:7" x14ac:dyDescent="0.25">
      <c r="A243" s="72">
        <v>219</v>
      </c>
      <c r="B243" s="353" t="s">
        <v>3190</v>
      </c>
      <c r="C243" s="353" t="s">
        <v>500</v>
      </c>
      <c r="D243" s="353" t="s">
        <v>73</v>
      </c>
      <c r="E243" s="72">
        <v>0</v>
      </c>
      <c r="F243" s="69" t="str">
        <f t="shared" si="1"/>
        <v>Kém</v>
      </c>
      <c r="G243" s="72"/>
    </row>
    <row r="244" spans="1:7" x14ac:dyDescent="0.25">
      <c r="A244" s="72">
        <v>220</v>
      </c>
      <c r="B244" s="353" t="s">
        <v>3191</v>
      </c>
      <c r="C244" s="353" t="s">
        <v>104</v>
      </c>
      <c r="D244" s="353" t="s">
        <v>36</v>
      </c>
      <c r="E244" s="72">
        <v>80</v>
      </c>
      <c r="F244" s="69" t="str">
        <f t="shared" si="1"/>
        <v>Tốt</v>
      </c>
      <c r="G244" s="66"/>
    </row>
    <row r="245" spans="1:7" x14ac:dyDescent="0.25">
      <c r="A245" s="72">
        <v>221</v>
      </c>
      <c r="B245" s="353" t="s">
        <v>3192</v>
      </c>
      <c r="C245" s="353" t="s">
        <v>76</v>
      </c>
      <c r="D245" s="353" t="s">
        <v>36</v>
      </c>
      <c r="E245" s="72">
        <v>70</v>
      </c>
      <c r="F245" s="69" t="str">
        <f t="shared" si="1"/>
        <v>Khá</v>
      </c>
      <c r="G245" s="72"/>
    </row>
    <row r="246" spans="1:7" x14ac:dyDescent="0.25">
      <c r="A246" s="72">
        <v>222</v>
      </c>
      <c r="B246" s="353" t="s">
        <v>3193</v>
      </c>
      <c r="C246" s="353" t="s">
        <v>390</v>
      </c>
      <c r="D246" s="353" t="s">
        <v>36</v>
      </c>
      <c r="E246" s="72">
        <v>93</v>
      </c>
      <c r="F246" s="69" t="str">
        <f t="shared" si="1"/>
        <v>Xuất sắc</v>
      </c>
      <c r="G246" s="72"/>
    </row>
    <row r="247" spans="1:7" x14ac:dyDescent="0.25">
      <c r="A247" s="72">
        <v>223</v>
      </c>
      <c r="B247" s="353" t="s">
        <v>3194</v>
      </c>
      <c r="C247" s="353" t="s">
        <v>302</v>
      </c>
      <c r="D247" s="353" t="s">
        <v>147</v>
      </c>
      <c r="E247" s="72">
        <v>85</v>
      </c>
      <c r="F247" s="69" t="str">
        <f t="shared" si="1"/>
        <v>Tốt</v>
      </c>
      <c r="G247" s="72"/>
    </row>
    <row r="248" spans="1:7" x14ac:dyDescent="0.25">
      <c r="A248" s="72">
        <v>224</v>
      </c>
      <c r="B248" s="353" t="s">
        <v>3195</v>
      </c>
      <c r="C248" s="353" t="s">
        <v>262</v>
      </c>
      <c r="D248" s="353" t="s">
        <v>3196</v>
      </c>
      <c r="E248" s="72">
        <v>83</v>
      </c>
      <c r="F248" s="69" t="str">
        <f t="shared" si="1"/>
        <v>Tốt</v>
      </c>
      <c r="G248" s="72"/>
    </row>
    <row r="249" spans="1:7" x14ac:dyDescent="0.25">
      <c r="A249" s="72">
        <v>225</v>
      </c>
      <c r="B249" s="353" t="s">
        <v>3197</v>
      </c>
      <c r="C249" s="353" t="s">
        <v>194</v>
      </c>
      <c r="D249" s="353" t="s">
        <v>39</v>
      </c>
      <c r="E249" s="72">
        <v>74</v>
      </c>
      <c r="F249" s="69" t="str">
        <f t="shared" si="1"/>
        <v>Khá</v>
      </c>
      <c r="G249" s="66"/>
    </row>
    <row r="250" spans="1:7" x14ac:dyDescent="0.25">
      <c r="A250" s="72">
        <v>226</v>
      </c>
      <c r="B250" s="353" t="s">
        <v>3198</v>
      </c>
      <c r="C250" s="353" t="s">
        <v>1798</v>
      </c>
      <c r="D250" s="353" t="s">
        <v>7</v>
      </c>
      <c r="E250" s="72">
        <v>34</v>
      </c>
      <c r="F250" s="69" t="str">
        <f t="shared" si="1"/>
        <v>Kém</v>
      </c>
      <c r="G250" s="72"/>
    </row>
    <row r="251" spans="1:7" x14ac:dyDescent="0.25">
      <c r="A251" s="72">
        <v>227</v>
      </c>
      <c r="B251" s="353" t="s">
        <v>3199</v>
      </c>
      <c r="C251" s="353" t="s">
        <v>3200</v>
      </c>
      <c r="D251" s="353" t="s">
        <v>3201</v>
      </c>
      <c r="E251" s="72">
        <v>75</v>
      </c>
      <c r="F251" s="69" t="str">
        <f t="shared" si="1"/>
        <v>Khá</v>
      </c>
      <c r="G251" s="72"/>
    </row>
    <row r="252" spans="1:7" x14ac:dyDescent="0.25">
      <c r="A252" s="72">
        <v>228</v>
      </c>
      <c r="B252" s="353" t="s">
        <v>3202</v>
      </c>
      <c r="C252" s="353" t="s">
        <v>3203</v>
      </c>
      <c r="D252" s="353" t="s">
        <v>275</v>
      </c>
      <c r="E252" s="72">
        <v>90</v>
      </c>
      <c r="F252" s="69" t="str">
        <f t="shared" si="1"/>
        <v>Xuất sắc</v>
      </c>
      <c r="G252" s="72"/>
    </row>
    <row r="253" spans="1:7" x14ac:dyDescent="0.25">
      <c r="A253" s="72">
        <v>229</v>
      </c>
      <c r="B253" s="353" t="s">
        <v>3204</v>
      </c>
      <c r="C253" s="353" t="s">
        <v>19</v>
      </c>
      <c r="D253" s="353" t="s">
        <v>215</v>
      </c>
      <c r="E253" s="72">
        <v>90</v>
      </c>
      <c r="F253" s="69" t="str">
        <f t="shared" si="1"/>
        <v>Xuất sắc</v>
      </c>
      <c r="G253" s="66"/>
    </row>
    <row r="254" spans="1:7" x14ac:dyDescent="0.25">
      <c r="A254" s="72">
        <v>230</v>
      </c>
      <c r="B254" s="353" t="s">
        <v>3205</v>
      </c>
      <c r="C254" s="353" t="s">
        <v>71</v>
      </c>
      <c r="D254" s="353" t="s">
        <v>41</v>
      </c>
      <c r="E254" s="72">
        <v>87</v>
      </c>
      <c r="F254" s="69" t="str">
        <f t="shared" si="1"/>
        <v>Tốt</v>
      </c>
      <c r="G254" s="72"/>
    </row>
    <row r="255" spans="1:7" x14ac:dyDescent="0.25">
      <c r="A255" s="72">
        <v>231</v>
      </c>
      <c r="B255" s="353" t="s">
        <v>3206</v>
      </c>
      <c r="C255" s="353" t="s">
        <v>3207</v>
      </c>
      <c r="D255" s="353" t="s">
        <v>43</v>
      </c>
      <c r="E255" s="72">
        <v>86</v>
      </c>
      <c r="F255" s="69" t="str">
        <f t="shared" si="1"/>
        <v>Tốt</v>
      </c>
      <c r="G255" s="72" t="s">
        <v>3002</v>
      </c>
    </row>
    <row r="256" spans="1:7" x14ac:dyDescent="0.25">
      <c r="A256" s="72">
        <v>232</v>
      </c>
      <c r="B256" s="353" t="s">
        <v>3208</v>
      </c>
      <c r="C256" s="353" t="s">
        <v>155</v>
      </c>
      <c r="D256" s="353" t="s">
        <v>44</v>
      </c>
      <c r="E256" s="72">
        <v>98</v>
      </c>
      <c r="F256" s="69" t="str">
        <f t="shared" si="1"/>
        <v>Xuất sắc</v>
      </c>
      <c r="G256" s="72"/>
    </row>
    <row r="257" spans="1:7" x14ac:dyDescent="0.25">
      <c r="A257" s="72">
        <v>233</v>
      </c>
      <c r="B257" s="353" t="s">
        <v>3209</v>
      </c>
      <c r="C257" s="353" t="s">
        <v>3210</v>
      </c>
      <c r="D257" s="353" t="s">
        <v>44</v>
      </c>
      <c r="E257" s="72">
        <v>70</v>
      </c>
      <c r="F257" s="69" t="str">
        <f t="shared" si="1"/>
        <v>Khá</v>
      </c>
      <c r="G257" s="72"/>
    </row>
    <row r="258" spans="1:7" x14ac:dyDescent="0.25">
      <c r="A258" s="72">
        <v>234</v>
      </c>
      <c r="B258" s="353" t="s">
        <v>3211</v>
      </c>
      <c r="C258" s="353" t="s">
        <v>296</v>
      </c>
      <c r="D258" s="353" t="s">
        <v>47</v>
      </c>
      <c r="E258" s="72">
        <v>86</v>
      </c>
      <c r="F258" s="69" t="str">
        <f t="shared" si="1"/>
        <v>Tốt</v>
      </c>
      <c r="G258" s="72"/>
    </row>
    <row r="259" spans="1:7" x14ac:dyDescent="0.25">
      <c r="A259" s="72">
        <v>235</v>
      </c>
      <c r="B259" s="353" t="s">
        <v>3212</v>
      </c>
      <c r="C259" s="353" t="s">
        <v>14</v>
      </c>
      <c r="D259" s="353" t="s">
        <v>49</v>
      </c>
      <c r="E259" s="72">
        <v>89</v>
      </c>
      <c r="F259" s="69" t="str">
        <f t="shared" si="1"/>
        <v>Tốt</v>
      </c>
      <c r="G259" s="72"/>
    </row>
    <row r="260" spans="1:7" x14ac:dyDescent="0.25">
      <c r="A260" s="72">
        <v>236</v>
      </c>
      <c r="B260" s="353" t="s">
        <v>3213</v>
      </c>
      <c r="C260" s="353" t="s">
        <v>2076</v>
      </c>
      <c r="D260" s="353" t="s">
        <v>106</v>
      </c>
      <c r="E260" s="72">
        <v>84</v>
      </c>
      <c r="F260" s="69" t="str">
        <f t="shared" si="1"/>
        <v>Tốt</v>
      </c>
      <c r="G260" s="66"/>
    </row>
    <row r="261" spans="1:7" x14ac:dyDescent="0.25">
      <c r="A261" s="72">
        <v>237</v>
      </c>
      <c r="B261" s="353" t="s">
        <v>3214</v>
      </c>
      <c r="C261" s="353" t="s">
        <v>117</v>
      </c>
      <c r="D261" s="353" t="s">
        <v>106</v>
      </c>
      <c r="E261" s="72">
        <v>64</v>
      </c>
      <c r="F261" s="69" t="str">
        <f t="shared" si="1"/>
        <v>Trung bình</v>
      </c>
      <c r="G261" s="72" t="s">
        <v>125</v>
      </c>
    </row>
    <row r="262" spans="1:7" x14ac:dyDescent="0.25">
      <c r="A262" s="72">
        <v>238</v>
      </c>
      <c r="B262" s="353" t="s">
        <v>3215</v>
      </c>
      <c r="C262" s="353" t="s">
        <v>325</v>
      </c>
      <c r="D262" s="353" t="s">
        <v>30</v>
      </c>
      <c r="E262" s="72">
        <v>20</v>
      </c>
      <c r="F262" s="69" t="str">
        <f t="shared" si="1"/>
        <v>Kém</v>
      </c>
      <c r="G262" s="72"/>
    </row>
    <row r="263" spans="1:7" x14ac:dyDescent="0.25">
      <c r="A263" s="72">
        <v>239</v>
      </c>
      <c r="B263" s="353" t="s">
        <v>3216</v>
      </c>
      <c r="C263" s="353" t="s">
        <v>235</v>
      </c>
      <c r="D263" s="353" t="s">
        <v>30</v>
      </c>
      <c r="E263" s="72">
        <v>80</v>
      </c>
      <c r="F263" s="69" t="str">
        <f t="shared" si="1"/>
        <v>Tốt</v>
      </c>
      <c r="G263" s="72"/>
    </row>
    <row r="264" spans="1:7" x14ac:dyDescent="0.25">
      <c r="A264" s="72">
        <v>240</v>
      </c>
      <c r="B264" s="353" t="s">
        <v>3217</v>
      </c>
      <c r="C264" s="353" t="s">
        <v>724</v>
      </c>
      <c r="D264" s="353" t="s">
        <v>83</v>
      </c>
      <c r="E264" s="72">
        <v>64</v>
      </c>
      <c r="F264" s="69" t="str">
        <f t="shared" si="1"/>
        <v>Trung bình</v>
      </c>
      <c r="G264" s="72" t="s">
        <v>75</v>
      </c>
    </row>
    <row r="265" spans="1:7" x14ac:dyDescent="0.25">
      <c r="A265" s="72">
        <v>241</v>
      </c>
      <c r="B265" s="353" t="s">
        <v>3218</v>
      </c>
      <c r="C265" s="353" t="s">
        <v>1146</v>
      </c>
      <c r="D265" s="353" t="s">
        <v>55</v>
      </c>
      <c r="E265" s="72">
        <v>75</v>
      </c>
      <c r="F265" s="69" t="str">
        <f t="shared" si="1"/>
        <v>Khá</v>
      </c>
      <c r="G265" s="72"/>
    </row>
    <row r="266" spans="1:7" x14ac:dyDescent="0.25">
      <c r="A266" s="72">
        <v>242</v>
      </c>
      <c r="B266" s="353" t="s">
        <v>3219</v>
      </c>
      <c r="C266" s="353" t="s">
        <v>542</v>
      </c>
      <c r="D266" s="353" t="s">
        <v>230</v>
      </c>
      <c r="E266" s="72">
        <v>64</v>
      </c>
      <c r="F266" s="69" t="str">
        <f t="shared" si="1"/>
        <v>Trung bình</v>
      </c>
      <c r="G266" s="72" t="s">
        <v>75</v>
      </c>
    </row>
    <row r="267" spans="1:7" x14ac:dyDescent="0.25">
      <c r="A267" s="72">
        <v>243</v>
      </c>
      <c r="B267" s="353" t="s">
        <v>3220</v>
      </c>
      <c r="C267" s="353" t="s">
        <v>3221</v>
      </c>
      <c r="D267" s="353" t="s">
        <v>230</v>
      </c>
      <c r="E267" s="72">
        <v>64</v>
      </c>
      <c r="F267" s="69" t="str">
        <f t="shared" si="1"/>
        <v>Trung bình</v>
      </c>
      <c r="G267" s="72" t="s">
        <v>75</v>
      </c>
    </row>
    <row r="268" spans="1:7" x14ac:dyDescent="0.25">
      <c r="A268" s="72">
        <v>244</v>
      </c>
      <c r="B268" s="353" t="s">
        <v>3222</v>
      </c>
      <c r="C268" s="353" t="s">
        <v>3223</v>
      </c>
      <c r="D268" s="353" t="s">
        <v>184</v>
      </c>
      <c r="E268" s="72">
        <v>87</v>
      </c>
      <c r="F268" s="69" t="str">
        <f t="shared" si="1"/>
        <v>Tốt</v>
      </c>
      <c r="G268" s="72"/>
    </row>
    <row r="269" spans="1:7" x14ac:dyDescent="0.25">
      <c r="A269" s="72">
        <v>245</v>
      </c>
      <c r="B269" s="353" t="s">
        <v>3224</v>
      </c>
      <c r="C269" s="353" t="s">
        <v>3225</v>
      </c>
      <c r="D269" s="353" t="s">
        <v>59</v>
      </c>
      <c r="E269" s="72">
        <v>93</v>
      </c>
      <c r="F269" s="69" t="str">
        <f t="shared" si="1"/>
        <v>Xuất sắc</v>
      </c>
      <c r="G269" s="72"/>
    </row>
    <row r="270" spans="1:7" x14ac:dyDescent="0.25">
      <c r="A270" s="72">
        <v>246</v>
      </c>
      <c r="B270" s="353" t="s">
        <v>3226</v>
      </c>
      <c r="C270" s="353" t="s">
        <v>3227</v>
      </c>
      <c r="D270" s="353" t="s">
        <v>1192</v>
      </c>
      <c r="E270" s="72">
        <v>70</v>
      </c>
      <c r="F270" s="69" t="str">
        <f t="shared" si="1"/>
        <v>Khá</v>
      </c>
      <c r="G270" s="72"/>
    </row>
    <row r="271" spans="1:7" x14ac:dyDescent="0.25">
      <c r="A271" s="72">
        <v>247</v>
      </c>
      <c r="B271" s="353" t="s">
        <v>3228</v>
      </c>
      <c r="C271" s="353" t="s">
        <v>3229</v>
      </c>
      <c r="D271" s="353" t="s">
        <v>3081</v>
      </c>
      <c r="E271" s="72">
        <v>78</v>
      </c>
      <c r="F271" s="69" t="str">
        <f t="shared" si="1"/>
        <v>Khá</v>
      </c>
      <c r="G271" s="72"/>
    </row>
    <row r="272" spans="1:7" x14ac:dyDescent="0.25">
      <c r="A272" s="72">
        <v>248</v>
      </c>
      <c r="B272" s="353" t="s">
        <v>3230</v>
      </c>
      <c r="C272" s="353" t="s">
        <v>266</v>
      </c>
      <c r="D272" s="353" t="s">
        <v>2710</v>
      </c>
      <c r="E272" s="72">
        <v>64</v>
      </c>
      <c r="F272" s="69" t="str">
        <f t="shared" si="1"/>
        <v>Trung bình</v>
      </c>
      <c r="G272" s="72" t="s">
        <v>75</v>
      </c>
    </row>
    <row r="273" spans="1:7" x14ac:dyDescent="0.25">
      <c r="A273" s="72">
        <v>249</v>
      </c>
      <c r="B273" s="353" t="s">
        <v>3231</v>
      </c>
      <c r="C273" s="353" t="s">
        <v>3232</v>
      </c>
      <c r="D273" s="353" t="s">
        <v>3233</v>
      </c>
      <c r="E273" s="72">
        <v>64</v>
      </c>
      <c r="F273" s="69" t="str">
        <f t="shared" si="1"/>
        <v>Trung bình</v>
      </c>
      <c r="G273" s="72" t="s">
        <v>75</v>
      </c>
    </row>
    <row r="274" spans="1:7" x14ac:dyDescent="0.25">
      <c r="A274" s="72">
        <v>250</v>
      </c>
      <c r="B274" s="353" t="s">
        <v>3234</v>
      </c>
      <c r="C274" s="353" t="s">
        <v>3235</v>
      </c>
      <c r="D274" s="353" t="s">
        <v>88</v>
      </c>
      <c r="E274" s="72">
        <v>84</v>
      </c>
      <c r="F274" s="69" t="str">
        <f t="shared" si="1"/>
        <v>Tốt</v>
      </c>
      <c r="G274" s="72"/>
    </row>
    <row r="275" spans="1:7" x14ac:dyDescent="0.25">
      <c r="A275" s="72">
        <v>251</v>
      </c>
      <c r="B275" s="353" t="s">
        <v>3236</v>
      </c>
      <c r="C275" s="353" t="s">
        <v>3237</v>
      </c>
      <c r="D275" s="353" t="s">
        <v>88</v>
      </c>
      <c r="E275" s="72">
        <v>80</v>
      </c>
      <c r="F275" s="69" t="str">
        <f t="shared" si="1"/>
        <v>Tốt</v>
      </c>
      <c r="G275" s="66"/>
    </row>
    <row r="276" spans="1:7" x14ac:dyDescent="0.25">
      <c r="A276" s="72">
        <v>252</v>
      </c>
      <c r="B276" s="353" t="s">
        <v>3238</v>
      </c>
      <c r="C276" s="353" t="s">
        <v>3239</v>
      </c>
      <c r="D276" s="353" t="s">
        <v>3240</v>
      </c>
      <c r="E276" s="72">
        <v>85</v>
      </c>
      <c r="F276" s="69" t="str">
        <f t="shared" si="1"/>
        <v>Tốt</v>
      </c>
      <c r="G276" s="72"/>
    </row>
    <row r="277" spans="1:7" x14ac:dyDescent="0.25">
      <c r="A277" s="72">
        <v>253</v>
      </c>
      <c r="B277" s="353" t="s">
        <v>3241</v>
      </c>
      <c r="C277" s="353" t="s">
        <v>394</v>
      </c>
      <c r="D277" s="353" t="s">
        <v>178</v>
      </c>
      <c r="E277" s="72">
        <v>95</v>
      </c>
      <c r="F277" s="69" t="str">
        <f t="shared" si="1"/>
        <v>Xuất sắc</v>
      </c>
      <c r="G277" s="72"/>
    </row>
    <row r="278" spans="1:7" x14ac:dyDescent="0.25">
      <c r="A278" s="72">
        <v>254</v>
      </c>
      <c r="B278" s="353" t="s">
        <v>3242</v>
      </c>
      <c r="C278" s="353" t="s">
        <v>19</v>
      </c>
      <c r="D278" s="353" t="s">
        <v>178</v>
      </c>
      <c r="E278" s="72">
        <v>71</v>
      </c>
      <c r="F278" s="69" t="str">
        <f t="shared" si="1"/>
        <v>Khá</v>
      </c>
      <c r="G278" s="72"/>
    </row>
    <row r="279" spans="1:7" x14ac:dyDescent="0.25">
      <c r="A279" s="72">
        <v>255</v>
      </c>
      <c r="B279" s="353" t="s">
        <v>3243</v>
      </c>
      <c r="C279" s="353" t="s">
        <v>815</v>
      </c>
      <c r="D279" s="353" t="s">
        <v>3244</v>
      </c>
      <c r="E279" s="72">
        <v>64</v>
      </c>
      <c r="F279" s="69" t="str">
        <f t="shared" si="1"/>
        <v>Trung bình</v>
      </c>
      <c r="G279" s="72" t="s">
        <v>75</v>
      </c>
    </row>
    <row r="280" spans="1:7" x14ac:dyDescent="0.25">
      <c r="A280" s="72">
        <v>256</v>
      </c>
      <c r="B280" s="353" t="s">
        <v>3245</v>
      </c>
      <c r="C280" s="353" t="s">
        <v>3246</v>
      </c>
      <c r="D280" s="353" t="s">
        <v>211</v>
      </c>
      <c r="E280" s="72">
        <v>83</v>
      </c>
      <c r="F280" s="69" t="str">
        <f t="shared" si="1"/>
        <v>Tốt</v>
      </c>
      <c r="G280" s="72"/>
    </row>
    <row r="281" spans="1:7" x14ac:dyDescent="0.25">
      <c r="A281" s="72">
        <v>257</v>
      </c>
      <c r="B281" s="353" t="s">
        <v>3247</v>
      </c>
      <c r="C281" s="353" t="s">
        <v>48</v>
      </c>
      <c r="D281" s="353" t="s">
        <v>12</v>
      </c>
      <c r="E281" s="72">
        <v>70</v>
      </c>
      <c r="F281" s="69" t="str">
        <f t="shared" si="1"/>
        <v>Khá</v>
      </c>
      <c r="G281" s="72"/>
    </row>
    <row r="282" spans="1:7" x14ac:dyDescent="0.25">
      <c r="A282" s="72">
        <v>258</v>
      </c>
      <c r="B282" s="353" t="s">
        <v>3248</v>
      </c>
      <c r="C282" s="353" t="s">
        <v>63</v>
      </c>
      <c r="D282" s="353" t="s">
        <v>90</v>
      </c>
      <c r="E282" s="72">
        <v>80</v>
      </c>
      <c r="F282" s="69" t="str">
        <f t="shared" si="1"/>
        <v>Tốt</v>
      </c>
      <c r="G282" s="72"/>
    </row>
    <row r="283" spans="1:7" x14ac:dyDescent="0.25">
      <c r="A283" s="72">
        <v>259</v>
      </c>
      <c r="B283" s="353" t="s">
        <v>3249</v>
      </c>
      <c r="C283" s="353" t="s">
        <v>250</v>
      </c>
      <c r="D283" s="353" t="s">
        <v>90</v>
      </c>
      <c r="E283" s="72">
        <v>90</v>
      </c>
      <c r="F283" s="69" t="str">
        <f t="shared" si="1"/>
        <v>Xuất sắc</v>
      </c>
      <c r="G283" s="66" t="s">
        <v>3002</v>
      </c>
    </row>
    <row r="284" spans="1:7" x14ac:dyDescent="0.25">
      <c r="A284" s="72">
        <v>260</v>
      </c>
      <c r="B284" s="353" t="s">
        <v>3250</v>
      </c>
      <c r="C284" s="353" t="s">
        <v>310</v>
      </c>
      <c r="D284" s="353" t="s">
        <v>133</v>
      </c>
      <c r="E284" s="72">
        <v>70</v>
      </c>
      <c r="F284" s="69" t="str">
        <f t="shared" si="1"/>
        <v>Khá</v>
      </c>
      <c r="G284" s="72"/>
    </row>
    <row r="285" spans="1:7" x14ac:dyDescent="0.25">
      <c r="A285" s="72">
        <v>261</v>
      </c>
      <c r="B285" s="353" t="s">
        <v>3251</v>
      </c>
      <c r="C285" s="353" t="s">
        <v>129</v>
      </c>
      <c r="D285" s="353" t="s">
        <v>133</v>
      </c>
      <c r="E285" s="72">
        <v>76</v>
      </c>
      <c r="F285" s="69" t="str">
        <f t="shared" si="1"/>
        <v>Khá</v>
      </c>
      <c r="G285" s="72"/>
    </row>
    <row r="286" spans="1:7" x14ac:dyDescent="0.25">
      <c r="A286" s="72">
        <v>262</v>
      </c>
      <c r="B286" s="353" t="s">
        <v>3252</v>
      </c>
      <c r="C286" s="353" t="s">
        <v>198</v>
      </c>
      <c r="D286" s="353" t="s">
        <v>133</v>
      </c>
      <c r="E286" s="72">
        <v>72</v>
      </c>
      <c r="F286" s="69" t="str">
        <f t="shared" si="1"/>
        <v>Khá</v>
      </c>
      <c r="G286" s="72" t="s">
        <v>3002</v>
      </c>
    </row>
    <row r="287" spans="1:7" x14ac:dyDescent="0.25">
      <c r="A287" s="72">
        <v>263</v>
      </c>
      <c r="B287" s="353" t="s">
        <v>3253</v>
      </c>
      <c r="C287" s="353" t="s">
        <v>14</v>
      </c>
      <c r="D287" s="353" t="s">
        <v>65</v>
      </c>
      <c r="E287" s="72">
        <v>90</v>
      </c>
      <c r="F287" s="69" t="str">
        <f t="shared" si="1"/>
        <v>Xuất sắc</v>
      </c>
      <c r="G287" s="72"/>
    </row>
    <row r="288" spans="1:7" x14ac:dyDescent="0.25">
      <c r="A288" s="72">
        <v>264</v>
      </c>
      <c r="B288" s="353" t="s">
        <v>3254</v>
      </c>
      <c r="C288" s="353" t="s">
        <v>3255</v>
      </c>
      <c r="D288" s="353" t="s">
        <v>65</v>
      </c>
      <c r="E288" s="72">
        <v>81</v>
      </c>
      <c r="F288" s="69" t="str">
        <f t="shared" si="1"/>
        <v>Tốt</v>
      </c>
      <c r="G288" s="72"/>
    </row>
    <row r="289" spans="1:8" x14ac:dyDescent="0.25">
      <c r="A289" s="72">
        <v>265</v>
      </c>
      <c r="B289" s="353" t="s">
        <v>3256</v>
      </c>
      <c r="C289" s="353" t="s">
        <v>3257</v>
      </c>
      <c r="D289" s="353" t="s">
        <v>493</v>
      </c>
      <c r="E289" s="72">
        <v>82</v>
      </c>
      <c r="F289" s="69" t="str">
        <f t="shared" si="1"/>
        <v>Tốt</v>
      </c>
      <c r="G289" s="72"/>
    </row>
    <row r="290" spans="1:8" x14ac:dyDescent="0.25">
      <c r="A290" s="72">
        <v>266</v>
      </c>
      <c r="B290" s="353" t="s">
        <v>3258</v>
      </c>
      <c r="C290" s="353" t="s">
        <v>2659</v>
      </c>
      <c r="D290" s="353" t="s">
        <v>18</v>
      </c>
      <c r="E290" s="72">
        <v>64</v>
      </c>
      <c r="F290" s="69" t="str">
        <f t="shared" si="1"/>
        <v>Trung bình</v>
      </c>
      <c r="G290" s="72" t="s">
        <v>75</v>
      </c>
    </row>
    <row r="291" spans="1:8" x14ac:dyDescent="0.25">
      <c r="A291" s="72">
        <v>267</v>
      </c>
      <c r="B291" s="353" t="s">
        <v>3259</v>
      </c>
      <c r="C291" s="353" t="s">
        <v>3260</v>
      </c>
      <c r="D291" s="353" t="s">
        <v>203</v>
      </c>
      <c r="E291" s="72">
        <v>72</v>
      </c>
      <c r="F291" s="69" t="str">
        <f t="shared" si="1"/>
        <v>Khá</v>
      </c>
      <c r="G291" s="72"/>
    </row>
    <row r="292" spans="1:8" x14ac:dyDescent="0.25">
      <c r="A292" s="72">
        <v>268</v>
      </c>
      <c r="B292" s="353" t="s">
        <v>3261</v>
      </c>
      <c r="C292" s="353" t="s">
        <v>179</v>
      </c>
      <c r="D292" s="353" t="s">
        <v>67</v>
      </c>
      <c r="E292" s="72">
        <v>90</v>
      </c>
      <c r="F292" s="69" t="str">
        <f t="shared" si="1"/>
        <v>Xuất sắc</v>
      </c>
      <c r="G292" s="72"/>
    </row>
    <row r="293" spans="1:8" x14ac:dyDescent="0.25">
      <c r="A293" s="72">
        <v>269</v>
      </c>
      <c r="B293" s="353" t="s">
        <v>3262</v>
      </c>
      <c r="C293" s="353" t="s">
        <v>3263</v>
      </c>
      <c r="D293" s="353" t="s">
        <v>135</v>
      </c>
      <c r="E293" s="72">
        <v>64</v>
      </c>
      <c r="F293" s="69" t="str">
        <f t="shared" si="1"/>
        <v>Trung bình</v>
      </c>
      <c r="G293" s="72" t="s">
        <v>75</v>
      </c>
    </row>
    <row r="294" spans="1:8" x14ac:dyDescent="0.25">
      <c r="A294" s="72">
        <v>270</v>
      </c>
      <c r="B294" s="353" t="s">
        <v>3264</v>
      </c>
      <c r="C294" s="353" t="s">
        <v>127</v>
      </c>
      <c r="D294" s="353" t="s">
        <v>180</v>
      </c>
      <c r="E294" s="72">
        <v>71</v>
      </c>
      <c r="F294" s="69" t="str">
        <f t="shared" si="1"/>
        <v>Khá</v>
      </c>
      <c r="G294" s="72"/>
    </row>
    <row r="295" spans="1:8" x14ac:dyDescent="0.25">
      <c r="A295" s="72">
        <v>271</v>
      </c>
      <c r="B295" s="353" t="s">
        <v>3265</v>
      </c>
      <c r="C295" s="353" t="s">
        <v>3266</v>
      </c>
      <c r="D295" s="353" t="s">
        <v>3267</v>
      </c>
      <c r="E295" s="72">
        <v>64</v>
      </c>
      <c r="F295" s="69" t="str">
        <f t="shared" si="1"/>
        <v>Trung bình</v>
      </c>
      <c r="G295" s="72" t="s">
        <v>75</v>
      </c>
    </row>
    <row r="296" spans="1:8" x14ac:dyDescent="0.25">
      <c r="A296" s="72">
        <v>272</v>
      </c>
      <c r="B296" s="353" t="s">
        <v>3268</v>
      </c>
      <c r="C296" s="353" t="s">
        <v>3269</v>
      </c>
      <c r="D296" s="353" t="s">
        <v>13</v>
      </c>
      <c r="E296" s="72">
        <v>64</v>
      </c>
      <c r="F296" s="69" t="str">
        <f t="shared" si="1"/>
        <v>Trung bình</v>
      </c>
      <c r="G296" s="72" t="s">
        <v>75</v>
      </c>
    </row>
    <row r="297" spans="1:8" x14ac:dyDescent="0.25">
      <c r="A297" s="72">
        <v>273</v>
      </c>
      <c r="B297" s="353" t="s">
        <v>3270</v>
      </c>
      <c r="C297" s="353" t="s">
        <v>2734</v>
      </c>
      <c r="D297" s="353" t="s">
        <v>172</v>
      </c>
      <c r="E297" s="72">
        <v>64</v>
      </c>
      <c r="F297" s="69" t="str">
        <f t="shared" si="1"/>
        <v>Trung bình</v>
      </c>
      <c r="G297" s="72" t="s">
        <v>75</v>
      </c>
    </row>
    <row r="298" spans="1:8" x14ac:dyDescent="0.25">
      <c r="A298" s="72">
        <v>274</v>
      </c>
      <c r="B298" s="353" t="s">
        <v>3271</v>
      </c>
      <c r="C298" s="353" t="s">
        <v>3272</v>
      </c>
      <c r="D298" s="353" t="s">
        <v>142</v>
      </c>
      <c r="E298" s="72">
        <v>80</v>
      </c>
      <c r="F298" s="69" t="str">
        <f t="shared" si="1"/>
        <v>Tốt</v>
      </c>
      <c r="G298" s="72"/>
    </row>
    <row r="300" spans="1:8" x14ac:dyDescent="0.25">
      <c r="A300" s="90" t="s">
        <v>3273</v>
      </c>
      <c r="B300" s="90"/>
      <c r="C300" s="82"/>
      <c r="D300" s="82"/>
      <c r="E300" s="61"/>
      <c r="F300" s="62"/>
      <c r="G300" s="30"/>
      <c r="H300" s="62"/>
    </row>
    <row r="301" spans="1:8" x14ac:dyDescent="0.25">
      <c r="A301" s="63" t="s">
        <v>119</v>
      </c>
      <c r="B301" s="63" t="s">
        <v>553</v>
      </c>
      <c r="C301" s="372" t="s">
        <v>496</v>
      </c>
      <c r="D301" s="373"/>
      <c r="E301" s="64" t="s">
        <v>554</v>
      </c>
      <c r="F301" s="63" t="s">
        <v>439</v>
      </c>
      <c r="G301" s="63" t="s">
        <v>440</v>
      </c>
    </row>
    <row r="302" spans="1:8" x14ac:dyDescent="0.25">
      <c r="A302" s="72">
        <v>275</v>
      </c>
      <c r="B302" s="353" t="s">
        <v>3274</v>
      </c>
      <c r="C302" s="353" t="s">
        <v>3275</v>
      </c>
      <c r="D302" s="353" t="s">
        <v>36</v>
      </c>
      <c r="E302" s="72">
        <v>95</v>
      </c>
      <c r="F302" s="69" t="str">
        <f t="shared" ref="F302:F360" si="2">IF(E302&gt;=90,"Xuất sắc",IF(E302&gt;=80,"Tốt",IF(E302&gt;=65,"Khá",IF(E302&gt;=50,"Trung bình",IF(E302&gt;=35,"Yếu","Kém")))))</f>
        <v>Xuất sắc</v>
      </c>
      <c r="G302" s="66"/>
    </row>
    <row r="303" spans="1:8" x14ac:dyDescent="0.25">
      <c r="A303" s="72">
        <v>276</v>
      </c>
      <c r="B303" s="353" t="s">
        <v>3276</v>
      </c>
      <c r="C303" s="353" t="s">
        <v>323</v>
      </c>
      <c r="D303" s="353" t="s">
        <v>36</v>
      </c>
      <c r="E303" s="72">
        <v>64</v>
      </c>
      <c r="F303" s="69" t="str">
        <f t="shared" si="2"/>
        <v>Trung bình</v>
      </c>
      <c r="G303" s="66" t="s">
        <v>75</v>
      </c>
    </row>
    <row r="304" spans="1:8" x14ac:dyDescent="0.25">
      <c r="A304" s="72">
        <v>277</v>
      </c>
      <c r="B304" s="353" t="s">
        <v>3277</v>
      </c>
      <c r="C304" s="353" t="s">
        <v>173</v>
      </c>
      <c r="D304" s="353" t="s">
        <v>36</v>
      </c>
      <c r="E304" s="72">
        <v>97</v>
      </c>
      <c r="F304" s="69" t="str">
        <f t="shared" si="2"/>
        <v>Xuất sắc</v>
      </c>
      <c r="G304" s="66"/>
    </row>
    <row r="305" spans="1:7" x14ac:dyDescent="0.25">
      <c r="A305" s="72">
        <v>278</v>
      </c>
      <c r="B305" s="353" t="s">
        <v>3278</v>
      </c>
      <c r="C305" s="353" t="s">
        <v>323</v>
      </c>
      <c r="D305" s="353" t="s">
        <v>147</v>
      </c>
      <c r="E305" s="72">
        <v>92</v>
      </c>
      <c r="F305" s="69" t="str">
        <f t="shared" si="2"/>
        <v>Xuất sắc</v>
      </c>
      <c r="G305" s="66"/>
    </row>
    <row r="306" spans="1:7" x14ac:dyDescent="0.25">
      <c r="A306" s="72">
        <v>279</v>
      </c>
      <c r="B306" s="353" t="s">
        <v>3279</v>
      </c>
      <c r="C306" s="353" t="s">
        <v>1429</v>
      </c>
      <c r="D306" s="353" t="s">
        <v>253</v>
      </c>
      <c r="E306" s="72">
        <v>76</v>
      </c>
      <c r="F306" s="69" t="str">
        <f t="shared" si="2"/>
        <v>Khá</v>
      </c>
      <c r="G306" s="66"/>
    </row>
    <row r="307" spans="1:7" x14ac:dyDescent="0.25">
      <c r="A307" s="72">
        <v>280</v>
      </c>
      <c r="B307" s="353" t="s">
        <v>3280</v>
      </c>
      <c r="C307" s="353" t="s">
        <v>1798</v>
      </c>
      <c r="D307" s="353" t="s">
        <v>7</v>
      </c>
      <c r="E307" s="72">
        <v>0</v>
      </c>
      <c r="F307" s="69" t="str">
        <f t="shared" si="2"/>
        <v>Kém</v>
      </c>
      <c r="G307" s="66"/>
    </row>
    <row r="308" spans="1:7" x14ac:dyDescent="0.25">
      <c r="A308" s="72">
        <v>281</v>
      </c>
      <c r="B308" s="353" t="s">
        <v>3281</v>
      </c>
      <c r="C308" s="353" t="s">
        <v>3282</v>
      </c>
      <c r="D308" s="353" t="s">
        <v>448</v>
      </c>
      <c r="E308" s="72">
        <v>92</v>
      </c>
      <c r="F308" s="69" t="str">
        <f t="shared" si="2"/>
        <v>Xuất sắc</v>
      </c>
      <c r="G308" s="66"/>
    </row>
    <row r="309" spans="1:7" x14ac:dyDescent="0.25">
      <c r="A309" s="72">
        <v>282</v>
      </c>
      <c r="B309" s="353" t="s">
        <v>3283</v>
      </c>
      <c r="C309" s="353" t="s">
        <v>3284</v>
      </c>
      <c r="D309" s="353" t="s">
        <v>412</v>
      </c>
      <c r="E309" s="72">
        <v>52</v>
      </c>
      <c r="F309" s="69" t="str">
        <f t="shared" si="2"/>
        <v>Trung bình</v>
      </c>
      <c r="G309" s="66"/>
    </row>
    <row r="310" spans="1:7" x14ac:dyDescent="0.25">
      <c r="A310" s="72">
        <v>283</v>
      </c>
      <c r="B310" s="353" t="s">
        <v>3285</v>
      </c>
      <c r="C310" s="353" t="s">
        <v>506</v>
      </c>
      <c r="D310" s="353" t="s">
        <v>3286</v>
      </c>
      <c r="E310" s="72">
        <v>50</v>
      </c>
      <c r="F310" s="69" t="str">
        <f t="shared" si="2"/>
        <v>Trung bình</v>
      </c>
      <c r="G310" s="66"/>
    </row>
    <row r="311" spans="1:7" x14ac:dyDescent="0.25">
      <c r="A311" s="72">
        <v>284</v>
      </c>
      <c r="B311" s="353" t="s">
        <v>3287</v>
      </c>
      <c r="C311" s="353" t="s">
        <v>3288</v>
      </c>
      <c r="D311" s="353" t="s">
        <v>41</v>
      </c>
      <c r="E311" s="72">
        <v>91</v>
      </c>
      <c r="F311" s="69" t="str">
        <f t="shared" si="2"/>
        <v>Xuất sắc</v>
      </c>
      <c r="G311" s="66"/>
    </row>
    <row r="312" spans="1:7" x14ac:dyDescent="0.25">
      <c r="A312" s="72">
        <v>285</v>
      </c>
      <c r="B312" s="353" t="s">
        <v>3289</v>
      </c>
      <c r="C312" s="353" t="s">
        <v>3290</v>
      </c>
      <c r="D312" s="353" t="s">
        <v>43</v>
      </c>
      <c r="E312" s="72">
        <v>97</v>
      </c>
      <c r="F312" s="69" t="str">
        <f t="shared" si="2"/>
        <v>Xuất sắc</v>
      </c>
      <c r="G312" s="66"/>
    </row>
    <row r="313" spans="1:7" x14ac:dyDescent="0.25">
      <c r="A313" s="72">
        <v>286</v>
      </c>
      <c r="B313" s="353" t="s">
        <v>3291</v>
      </c>
      <c r="C313" s="353" t="s">
        <v>300</v>
      </c>
      <c r="D313" s="353" t="s">
        <v>43</v>
      </c>
      <c r="E313" s="72">
        <v>93</v>
      </c>
      <c r="F313" s="69" t="str">
        <f t="shared" si="2"/>
        <v>Xuất sắc</v>
      </c>
      <c r="G313" s="66"/>
    </row>
    <row r="314" spans="1:7" x14ac:dyDescent="0.25">
      <c r="A314" s="72">
        <v>287</v>
      </c>
      <c r="B314" s="353" t="s">
        <v>3292</v>
      </c>
      <c r="C314" s="353" t="s">
        <v>3293</v>
      </c>
      <c r="D314" s="353" t="s">
        <v>149</v>
      </c>
      <c r="E314" s="72">
        <v>79</v>
      </c>
      <c r="F314" s="69" t="str">
        <f t="shared" si="2"/>
        <v>Khá</v>
      </c>
      <c r="G314" s="66"/>
    </row>
    <row r="315" spans="1:7" x14ac:dyDescent="0.25">
      <c r="A315" s="72">
        <v>288</v>
      </c>
      <c r="B315" s="353" t="s">
        <v>3294</v>
      </c>
      <c r="C315" s="353" t="s">
        <v>419</v>
      </c>
      <c r="D315" s="353" t="s">
        <v>174</v>
      </c>
      <c r="E315" s="72">
        <v>76</v>
      </c>
      <c r="F315" s="69" t="str">
        <f t="shared" si="2"/>
        <v>Khá</v>
      </c>
      <c r="G315" s="367"/>
    </row>
    <row r="316" spans="1:7" x14ac:dyDescent="0.25">
      <c r="A316" s="72">
        <v>289</v>
      </c>
      <c r="B316" s="353" t="s">
        <v>3295</v>
      </c>
      <c r="C316" s="353" t="s">
        <v>3296</v>
      </c>
      <c r="D316" s="353" t="s">
        <v>15</v>
      </c>
      <c r="E316" s="72">
        <v>0</v>
      </c>
      <c r="F316" s="69" t="str">
        <f t="shared" si="2"/>
        <v>Kém</v>
      </c>
      <c r="G316" s="66" t="s">
        <v>75</v>
      </c>
    </row>
    <row r="317" spans="1:7" x14ac:dyDescent="0.25">
      <c r="A317" s="72">
        <v>290</v>
      </c>
      <c r="B317" s="353" t="s">
        <v>3297</v>
      </c>
      <c r="C317" s="353" t="s">
        <v>3298</v>
      </c>
      <c r="D317" s="353" t="s">
        <v>150</v>
      </c>
      <c r="E317" s="72">
        <v>84</v>
      </c>
      <c r="F317" s="69" t="str">
        <f t="shared" si="2"/>
        <v>Tốt</v>
      </c>
      <c r="G317" s="367"/>
    </row>
    <row r="318" spans="1:7" x14ac:dyDescent="0.25">
      <c r="A318" s="72">
        <v>291</v>
      </c>
      <c r="B318" s="353" t="s">
        <v>3299</v>
      </c>
      <c r="C318" s="353" t="s">
        <v>171</v>
      </c>
      <c r="D318" s="353" t="s">
        <v>49</v>
      </c>
      <c r="E318" s="72">
        <v>0</v>
      </c>
      <c r="F318" s="69" t="str">
        <f t="shared" si="2"/>
        <v>Kém</v>
      </c>
      <c r="G318" s="66" t="s">
        <v>75</v>
      </c>
    </row>
    <row r="319" spans="1:7" x14ac:dyDescent="0.25">
      <c r="A319" s="72">
        <v>292</v>
      </c>
      <c r="B319" s="353" t="s">
        <v>3300</v>
      </c>
      <c r="C319" s="353" t="s">
        <v>3301</v>
      </c>
      <c r="D319" s="353" t="s">
        <v>106</v>
      </c>
      <c r="E319" s="72">
        <v>0</v>
      </c>
      <c r="F319" s="69" t="str">
        <f t="shared" si="2"/>
        <v>Kém</v>
      </c>
      <c r="G319" s="367"/>
    </row>
    <row r="320" spans="1:7" x14ac:dyDescent="0.25">
      <c r="A320" s="72">
        <v>293</v>
      </c>
      <c r="B320" s="353" t="s">
        <v>3302</v>
      </c>
      <c r="C320" s="353" t="s">
        <v>3303</v>
      </c>
      <c r="D320" s="353" t="s">
        <v>83</v>
      </c>
      <c r="E320" s="72">
        <v>0</v>
      </c>
      <c r="F320" s="69" t="str">
        <f t="shared" si="2"/>
        <v>Kém</v>
      </c>
      <c r="G320" s="66" t="s">
        <v>75</v>
      </c>
    </row>
    <row r="321" spans="1:7" x14ac:dyDescent="0.25">
      <c r="A321" s="72">
        <v>294</v>
      </c>
      <c r="B321" s="353" t="s">
        <v>3304</v>
      </c>
      <c r="C321" s="353" t="s">
        <v>50</v>
      </c>
      <c r="D321" s="353" t="s">
        <v>55</v>
      </c>
      <c r="E321" s="72">
        <v>77</v>
      </c>
      <c r="F321" s="69" t="str">
        <f t="shared" si="2"/>
        <v>Khá</v>
      </c>
      <c r="G321" s="66"/>
    </row>
    <row r="322" spans="1:7" x14ac:dyDescent="0.25">
      <c r="A322" s="72">
        <v>295</v>
      </c>
      <c r="B322" s="353" t="s">
        <v>3305</v>
      </c>
      <c r="C322" s="353" t="s">
        <v>3306</v>
      </c>
      <c r="D322" s="353" t="s">
        <v>55</v>
      </c>
      <c r="E322" s="72">
        <v>79</v>
      </c>
      <c r="F322" s="69" t="str">
        <f t="shared" si="2"/>
        <v>Khá</v>
      </c>
      <c r="G322" s="66"/>
    </row>
    <row r="323" spans="1:7" x14ac:dyDescent="0.25">
      <c r="A323" s="72">
        <v>296</v>
      </c>
      <c r="B323" s="353" t="s">
        <v>3307</v>
      </c>
      <c r="C323" s="353" t="s">
        <v>3308</v>
      </c>
      <c r="D323" s="353" t="s">
        <v>176</v>
      </c>
      <c r="E323" s="72">
        <v>87</v>
      </c>
      <c r="F323" s="69" t="str">
        <f t="shared" si="2"/>
        <v>Tốt</v>
      </c>
      <c r="G323" s="66"/>
    </row>
    <row r="324" spans="1:7" x14ac:dyDescent="0.25">
      <c r="A324" s="72">
        <v>297</v>
      </c>
      <c r="B324" s="353" t="s">
        <v>3309</v>
      </c>
      <c r="C324" s="353" t="s">
        <v>406</v>
      </c>
      <c r="D324" s="353" t="s">
        <v>176</v>
      </c>
      <c r="E324" s="72">
        <v>52</v>
      </c>
      <c r="F324" s="69" t="str">
        <f t="shared" si="2"/>
        <v>Trung bình</v>
      </c>
      <c r="G324" s="66"/>
    </row>
    <row r="325" spans="1:7" x14ac:dyDescent="0.25">
      <c r="A325" s="72">
        <v>298</v>
      </c>
      <c r="B325" s="353" t="s">
        <v>3310</v>
      </c>
      <c r="C325" s="353" t="s">
        <v>300</v>
      </c>
      <c r="D325" s="353" t="s">
        <v>176</v>
      </c>
      <c r="E325" s="72">
        <v>50</v>
      </c>
      <c r="F325" s="69" t="str">
        <f t="shared" si="2"/>
        <v>Trung bình</v>
      </c>
      <c r="G325" s="66"/>
    </row>
    <row r="326" spans="1:7" x14ac:dyDescent="0.25">
      <c r="A326" s="72">
        <v>299</v>
      </c>
      <c r="B326" s="353" t="s">
        <v>3311</v>
      </c>
      <c r="C326" s="353" t="s">
        <v>289</v>
      </c>
      <c r="D326" s="353" t="s">
        <v>22</v>
      </c>
      <c r="E326" s="72">
        <v>71</v>
      </c>
      <c r="F326" s="69" t="str">
        <f t="shared" si="2"/>
        <v>Khá</v>
      </c>
      <c r="G326" s="66"/>
    </row>
    <row r="327" spans="1:7" x14ac:dyDescent="0.25">
      <c r="A327" s="72">
        <v>300</v>
      </c>
      <c r="B327" s="353" t="s">
        <v>3312</v>
      </c>
      <c r="C327" s="353" t="s">
        <v>124</v>
      </c>
      <c r="D327" s="353" t="s">
        <v>59</v>
      </c>
      <c r="E327" s="72">
        <v>98</v>
      </c>
      <c r="F327" s="69" t="str">
        <f t="shared" si="2"/>
        <v>Xuất sắc</v>
      </c>
      <c r="G327" s="66"/>
    </row>
    <row r="328" spans="1:7" x14ac:dyDescent="0.25">
      <c r="A328" s="72">
        <v>301</v>
      </c>
      <c r="B328" s="353" t="s">
        <v>3313</v>
      </c>
      <c r="C328" s="353" t="s">
        <v>3314</v>
      </c>
      <c r="D328" s="353" t="s">
        <v>86</v>
      </c>
      <c r="E328" s="72">
        <v>50</v>
      </c>
      <c r="F328" s="69" t="str">
        <f t="shared" si="2"/>
        <v>Trung bình</v>
      </c>
      <c r="G328" s="66"/>
    </row>
    <row r="329" spans="1:7" x14ac:dyDescent="0.25">
      <c r="A329" s="72">
        <v>302</v>
      </c>
      <c r="B329" s="353" t="s">
        <v>3315</v>
      </c>
      <c r="C329" s="353" t="s">
        <v>213</v>
      </c>
      <c r="D329" s="353" t="s">
        <v>264</v>
      </c>
      <c r="E329" s="72">
        <v>85</v>
      </c>
      <c r="F329" s="69" t="str">
        <f t="shared" si="2"/>
        <v>Tốt</v>
      </c>
      <c r="G329" s="66"/>
    </row>
    <row r="330" spans="1:7" x14ac:dyDescent="0.25">
      <c r="A330" s="72">
        <v>303</v>
      </c>
      <c r="B330" s="353" t="s">
        <v>3316</v>
      </c>
      <c r="C330" s="353" t="s">
        <v>363</v>
      </c>
      <c r="D330" s="353" t="s">
        <v>9</v>
      </c>
      <c r="E330" s="72">
        <v>92</v>
      </c>
      <c r="F330" s="69" t="str">
        <f t="shared" si="2"/>
        <v>Xuất sắc</v>
      </c>
      <c r="G330" s="66" t="s">
        <v>3002</v>
      </c>
    </row>
    <row r="331" spans="1:7" x14ac:dyDescent="0.25">
      <c r="A331" s="72">
        <v>304</v>
      </c>
      <c r="B331" s="353" t="s">
        <v>3317</v>
      </c>
      <c r="C331" s="353" t="s">
        <v>3318</v>
      </c>
      <c r="D331" s="353" t="s">
        <v>152</v>
      </c>
      <c r="E331" s="72">
        <v>89</v>
      </c>
      <c r="F331" s="69" t="str">
        <f t="shared" si="2"/>
        <v>Tốt</v>
      </c>
      <c r="G331" s="66"/>
    </row>
    <row r="332" spans="1:7" x14ac:dyDescent="0.25">
      <c r="A332" s="72">
        <v>305</v>
      </c>
      <c r="B332" s="353" t="s">
        <v>3319</v>
      </c>
      <c r="C332" s="353" t="s">
        <v>3320</v>
      </c>
      <c r="D332" s="353" t="s">
        <v>26</v>
      </c>
      <c r="E332" s="72">
        <v>50</v>
      </c>
      <c r="F332" s="69" t="str">
        <f t="shared" si="2"/>
        <v>Trung bình</v>
      </c>
      <c r="G332" s="66" t="s">
        <v>75</v>
      </c>
    </row>
    <row r="333" spans="1:7" x14ac:dyDescent="0.25">
      <c r="A333" s="72">
        <v>306</v>
      </c>
      <c r="B333" s="353" t="s">
        <v>3321</v>
      </c>
      <c r="C333" s="353" t="s">
        <v>95</v>
      </c>
      <c r="D333" s="353" t="s">
        <v>293</v>
      </c>
      <c r="E333" s="72">
        <v>50</v>
      </c>
      <c r="F333" s="69" t="str">
        <f t="shared" si="2"/>
        <v>Trung bình</v>
      </c>
      <c r="G333" s="66"/>
    </row>
    <row r="334" spans="1:7" x14ac:dyDescent="0.25">
      <c r="A334" s="72">
        <v>307</v>
      </c>
      <c r="B334" s="353" t="s">
        <v>3322</v>
      </c>
      <c r="C334" s="353" t="s">
        <v>359</v>
      </c>
      <c r="D334" s="353" t="s">
        <v>131</v>
      </c>
      <c r="E334" s="72">
        <v>87</v>
      </c>
      <c r="F334" s="69" t="str">
        <f t="shared" si="2"/>
        <v>Tốt</v>
      </c>
      <c r="G334" s="66"/>
    </row>
    <row r="335" spans="1:7" x14ac:dyDescent="0.25">
      <c r="A335" s="72">
        <v>308</v>
      </c>
      <c r="B335" s="353" t="s">
        <v>3323</v>
      </c>
      <c r="C335" s="353" t="s">
        <v>3324</v>
      </c>
      <c r="D335" s="353" t="s">
        <v>131</v>
      </c>
      <c r="E335" s="72">
        <v>0</v>
      </c>
      <c r="F335" s="69" t="str">
        <f t="shared" si="2"/>
        <v>Kém</v>
      </c>
      <c r="G335" s="66"/>
    </row>
    <row r="336" spans="1:7" x14ac:dyDescent="0.25">
      <c r="A336" s="72">
        <v>309</v>
      </c>
      <c r="B336" s="353" t="s">
        <v>3325</v>
      </c>
      <c r="C336" s="353" t="s">
        <v>3326</v>
      </c>
      <c r="D336" s="353" t="s">
        <v>197</v>
      </c>
      <c r="E336" s="72">
        <v>96</v>
      </c>
      <c r="F336" s="69" t="str">
        <f t="shared" si="2"/>
        <v>Xuất sắc</v>
      </c>
      <c r="G336" s="66"/>
    </row>
    <row r="337" spans="1:7" x14ac:dyDescent="0.25">
      <c r="A337" s="72">
        <v>310</v>
      </c>
      <c r="B337" s="353" t="s">
        <v>3327</v>
      </c>
      <c r="C337" s="353" t="s">
        <v>20</v>
      </c>
      <c r="D337" s="353" t="s">
        <v>178</v>
      </c>
      <c r="E337" s="72">
        <v>90</v>
      </c>
      <c r="F337" s="69" t="str">
        <f t="shared" si="2"/>
        <v>Xuất sắc</v>
      </c>
      <c r="G337" s="66"/>
    </row>
    <row r="338" spans="1:7" x14ac:dyDescent="0.25">
      <c r="A338" s="72">
        <v>311</v>
      </c>
      <c r="B338" s="353" t="s">
        <v>3328</v>
      </c>
      <c r="C338" s="353" t="s">
        <v>332</v>
      </c>
      <c r="D338" s="353" t="s">
        <v>27</v>
      </c>
      <c r="E338" s="72">
        <v>86</v>
      </c>
      <c r="F338" s="69" t="str">
        <f t="shared" si="2"/>
        <v>Tốt</v>
      </c>
      <c r="G338" s="66"/>
    </row>
    <row r="339" spans="1:7" x14ac:dyDescent="0.25">
      <c r="A339" s="72">
        <v>312</v>
      </c>
      <c r="B339" s="353" t="s">
        <v>3329</v>
      </c>
      <c r="C339" s="353" t="s">
        <v>3318</v>
      </c>
      <c r="D339" s="353" t="s">
        <v>27</v>
      </c>
      <c r="E339" s="72">
        <v>84</v>
      </c>
      <c r="F339" s="69" t="str">
        <f t="shared" si="2"/>
        <v>Tốt</v>
      </c>
      <c r="G339" s="66"/>
    </row>
    <row r="340" spans="1:7" x14ac:dyDescent="0.25">
      <c r="A340" s="72">
        <v>313</v>
      </c>
      <c r="B340" s="353" t="s">
        <v>3330</v>
      </c>
      <c r="C340" s="353" t="s">
        <v>3331</v>
      </c>
      <c r="D340" s="353" t="s">
        <v>168</v>
      </c>
      <c r="E340" s="72">
        <v>88</v>
      </c>
      <c r="F340" s="69" t="str">
        <f t="shared" si="2"/>
        <v>Tốt</v>
      </c>
      <c r="G340" s="66"/>
    </row>
    <row r="341" spans="1:7" x14ac:dyDescent="0.25">
      <c r="A341" s="72">
        <v>314</v>
      </c>
      <c r="B341" s="353" t="s">
        <v>3332</v>
      </c>
      <c r="C341" s="353" t="s">
        <v>71</v>
      </c>
      <c r="D341" s="353" t="s">
        <v>267</v>
      </c>
      <c r="E341" s="72">
        <v>89</v>
      </c>
      <c r="F341" s="69" t="str">
        <f t="shared" si="2"/>
        <v>Tốt</v>
      </c>
      <c r="G341" s="66"/>
    </row>
    <row r="342" spans="1:7" x14ac:dyDescent="0.25">
      <c r="A342" s="72">
        <v>315</v>
      </c>
      <c r="B342" s="353" t="s">
        <v>3333</v>
      </c>
      <c r="C342" s="353" t="s">
        <v>453</v>
      </c>
      <c r="D342" s="353" t="s">
        <v>280</v>
      </c>
      <c r="E342" s="72">
        <v>50</v>
      </c>
      <c r="F342" s="69" t="str">
        <f t="shared" si="2"/>
        <v>Trung bình</v>
      </c>
      <c r="G342" s="66" t="s">
        <v>75</v>
      </c>
    </row>
    <row r="343" spans="1:7" x14ac:dyDescent="0.25">
      <c r="A343" s="72">
        <v>316</v>
      </c>
      <c r="B343" s="353" t="s">
        <v>3334</v>
      </c>
      <c r="C343" s="353" t="s">
        <v>333</v>
      </c>
      <c r="D343" s="353" t="s">
        <v>10</v>
      </c>
      <c r="E343" s="72">
        <v>90</v>
      </c>
      <c r="F343" s="69" t="str">
        <f t="shared" si="2"/>
        <v>Xuất sắc</v>
      </c>
      <c r="G343" s="66"/>
    </row>
    <row r="344" spans="1:7" x14ac:dyDescent="0.25">
      <c r="A344" s="72">
        <v>317</v>
      </c>
      <c r="B344" s="353" t="s">
        <v>3335</v>
      </c>
      <c r="C344" s="353" t="s">
        <v>3336</v>
      </c>
      <c r="D344" s="353" t="s">
        <v>10</v>
      </c>
      <c r="E344" s="72">
        <v>90</v>
      </c>
      <c r="F344" s="69" t="str">
        <f t="shared" si="2"/>
        <v>Xuất sắc</v>
      </c>
      <c r="G344" s="66"/>
    </row>
    <row r="345" spans="1:7" x14ac:dyDescent="0.25">
      <c r="A345" s="72">
        <v>318</v>
      </c>
      <c r="B345" s="353" t="s">
        <v>3337</v>
      </c>
      <c r="C345" s="353" t="s">
        <v>3338</v>
      </c>
      <c r="D345" s="353" t="s">
        <v>12</v>
      </c>
      <c r="E345" s="72">
        <v>86</v>
      </c>
      <c r="F345" s="69" t="str">
        <f t="shared" si="2"/>
        <v>Tốt</v>
      </c>
      <c r="G345" s="66"/>
    </row>
    <row r="346" spans="1:7" x14ac:dyDescent="0.25">
      <c r="A346" s="72">
        <v>319</v>
      </c>
      <c r="B346" s="353" t="s">
        <v>3339</v>
      </c>
      <c r="C346" s="353" t="s">
        <v>183</v>
      </c>
      <c r="D346" s="353" t="s">
        <v>12</v>
      </c>
      <c r="E346" s="72">
        <v>86</v>
      </c>
      <c r="F346" s="69" t="str">
        <f t="shared" si="2"/>
        <v>Tốt</v>
      </c>
      <c r="G346" s="66"/>
    </row>
    <row r="347" spans="1:7" x14ac:dyDescent="0.25">
      <c r="A347" s="72">
        <v>320</v>
      </c>
      <c r="B347" s="353" t="s">
        <v>3340</v>
      </c>
      <c r="C347" s="353" t="s">
        <v>263</v>
      </c>
      <c r="D347" s="353" t="s">
        <v>90</v>
      </c>
      <c r="E347" s="72">
        <v>90</v>
      </c>
      <c r="F347" s="69" t="str">
        <f t="shared" si="2"/>
        <v>Xuất sắc</v>
      </c>
      <c r="G347" s="66"/>
    </row>
    <row r="348" spans="1:7" x14ac:dyDescent="0.25">
      <c r="A348" s="72">
        <v>321</v>
      </c>
      <c r="B348" s="353" t="s">
        <v>3341</v>
      </c>
      <c r="C348" s="353" t="s">
        <v>3257</v>
      </c>
      <c r="D348" s="353" t="s">
        <v>493</v>
      </c>
      <c r="E348" s="72">
        <v>99</v>
      </c>
      <c r="F348" s="69" t="str">
        <f t="shared" si="2"/>
        <v>Xuất sắc</v>
      </c>
      <c r="G348" s="66"/>
    </row>
    <row r="349" spans="1:7" x14ac:dyDescent="0.25">
      <c r="A349" s="72">
        <v>322</v>
      </c>
      <c r="B349" s="353" t="s">
        <v>3342</v>
      </c>
      <c r="C349" s="353" t="s">
        <v>315</v>
      </c>
      <c r="D349" s="353" t="s">
        <v>67</v>
      </c>
      <c r="E349" s="72">
        <v>50</v>
      </c>
      <c r="F349" s="69" t="str">
        <f t="shared" si="2"/>
        <v>Trung bình</v>
      </c>
      <c r="G349" s="66"/>
    </row>
    <row r="350" spans="1:7" x14ac:dyDescent="0.25">
      <c r="A350" s="72">
        <v>323</v>
      </c>
      <c r="B350" s="353" t="s">
        <v>3343</v>
      </c>
      <c r="C350" s="353" t="s">
        <v>155</v>
      </c>
      <c r="D350" s="353" t="s">
        <v>67</v>
      </c>
      <c r="E350" s="72">
        <v>77</v>
      </c>
      <c r="F350" s="69" t="str">
        <f t="shared" si="2"/>
        <v>Khá</v>
      </c>
      <c r="G350" s="66"/>
    </row>
    <row r="351" spans="1:7" x14ac:dyDescent="0.25">
      <c r="A351" s="72">
        <v>324</v>
      </c>
      <c r="B351" s="353" t="s">
        <v>3344</v>
      </c>
      <c r="C351" s="353" t="s">
        <v>179</v>
      </c>
      <c r="D351" s="353" t="s">
        <v>67</v>
      </c>
      <c r="E351" s="72">
        <v>84</v>
      </c>
      <c r="F351" s="69" t="str">
        <f t="shared" si="2"/>
        <v>Tốt</v>
      </c>
      <c r="G351" s="66"/>
    </row>
    <row r="352" spans="1:7" x14ac:dyDescent="0.25">
      <c r="A352" s="72">
        <v>325</v>
      </c>
      <c r="B352" s="353" t="s">
        <v>3345</v>
      </c>
      <c r="C352" s="353" t="s">
        <v>81</v>
      </c>
      <c r="D352" s="353" t="s">
        <v>69</v>
      </c>
      <c r="E352" s="72">
        <v>86</v>
      </c>
      <c r="F352" s="69" t="str">
        <f t="shared" si="2"/>
        <v>Tốt</v>
      </c>
      <c r="G352" s="66"/>
    </row>
    <row r="353" spans="1:8" x14ac:dyDescent="0.25">
      <c r="A353" s="72">
        <v>326</v>
      </c>
      <c r="B353" s="353" t="s">
        <v>3346</v>
      </c>
      <c r="C353" s="353" t="s">
        <v>3347</v>
      </c>
      <c r="D353" s="353" t="s">
        <v>13</v>
      </c>
      <c r="E353" s="72">
        <v>84</v>
      </c>
      <c r="F353" s="69" t="str">
        <f t="shared" si="2"/>
        <v>Tốt</v>
      </c>
      <c r="G353" s="66"/>
    </row>
    <row r="354" spans="1:8" x14ac:dyDescent="0.25">
      <c r="A354" s="72">
        <v>327</v>
      </c>
      <c r="B354" s="353" t="s">
        <v>3348</v>
      </c>
      <c r="C354" s="353" t="s">
        <v>84</v>
      </c>
      <c r="D354" s="353" t="s">
        <v>365</v>
      </c>
      <c r="E354" s="72">
        <v>98</v>
      </c>
      <c r="F354" s="69" t="str">
        <f t="shared" si="2"/>
        <v>Xuất sắc</v>
      </c>
      <c r="G354" s="367"/>
    </row>
    <row r="355" spans="1:8" x14ac:dyDescent="0.25">
      <c r="A355" s="72">
        <v>328</v>
      </c>
      <c r="B355" s="353" t="s">
        <v>3349</v>
      </c>
      <c r="C355" s="353" t="s">
        <v>3350</v>
      </c>
      <c r="D355" s="353" t="s">
        <v>172</v>
      </c>
      <c r="E355" s="72">
        <v>0</v>
      </c>
      <c r="F355" s="69" t="str">
        <f t="shared" si="2"/>
        <v>Kém</v>
      </c>
      <c r="G355" s="367" t="s">
        <v>75</v>
      </c>
    </row>
    <row r="356" spans="1:8" x14ac:dyDescent="0.25">
      <c r="A356" s="72">
        <v>329</v>
      </c>
      <c r="B356" s="353" t="s">
        <v>3351</v>
      </c>
      <c r="C356" s="353" t="s">
        <v>505</v>
      </c>
      <c r="D356" s="353" t="s">
        <v>158</v>
      </c>
      <c r="E356" s="72">
        <v>0</v>
      </c>
      <c r="F356" s="69" t="str">
        <f t="shared" si="2"/>
        <v>Kém</v>
      </c>
      <c r="G356" s="66" t="s">
        <v>75</v>
      </c>
    </row>
    <row r="357" spans="1:8" x14ac:dyDescent="0.25">
      <c r="A357" s="72">
        <v>330</v>
      </c>
      <c r="B357" s="353" t="s">
        <v>3352</v>
      </c>
      <c r="C357" s="353" t="s">
        <v>78</v>
      </c>
      <c r="D357" s="353" t="s">
        <v>29</v>
      </c>
      <c r="E357" s="72">
        <v>99</v>
      </c>
      <c r="F357" s="69" t="str">
        <f t="shared" si="2"/>
        <v>Xuất sắc</v>
      </c>
      <c r="G357" s="66"/>
    </row>
    <row r="358" spans="1:8" x14ac:dyDescent="0.25">
      <c r="A358" s="72">
        <v>331</v>
      </c>
      <c r="B358" s="353" t="s">
        <v>3353</v>
      </c>
      <c r="C358" s="353" t="s">
        <v>3354</v>
      </c>
      <c r="D358" s="353" t="s">
        <v>206</v>
      </c>
      <c r="E358" s="72">
        <v>94</v>
      </c>
      <c r="F358" s="69" t="str">
        <f t="shared" si="2"/>
        <v>Xuất sắc</v>
      </c>
      <c r="G358" s="66"/>
    </row>
    <row r="359" spans="1:8" x14ac:dyDescent="0.25">
      <c r="A359" s="72">
        <v>332</v>
      </c>
      <c r="B359" s="353" t="s">
        <v>3355</v>
      </c>
      <c r="C359" s="353" t="s">
        <v>2467</v>
      </c>
      <c r="D359" s="353" t="s">
        <v>188</v>
      </c>
      <c r="E359" s="72">
        <v>96</v>
      </c>
      <c r="F359" s="69" t="str">
        <f t="shared" si="2"/>
        <v>Xuất sắc</v>
      </c>
      <c r="G359" s="367"/>
    </row>
    <row r="360" spans="1:8" x14ac:dyDescent="0.25">
      <c r="A360" s="72">
        <v>333</v>
      </c>
      <c r="B360" s="353" t="s">
        <v>3356</v>
      </c>
      <c r="C360" s="353" t="s">
        <v>202</v>
      </c>
      <c r="D360" s="353" t="s">
        <v>142</v>
      </c>
      <c r="E360" s="72">
        <v>0</v>
      </c>
      <c r="F360" s="69" t="str">
        <f t="shared" si="2"/>
        <v>Kém</v>
      </c>
      <c r="G360" s="72" t="s">
        <v>75</v>
      </c>
    </row>
    <row r="362" spans="1:8" x14ac:dyDescent="0.25">
      <c r="A362" s="90" t="s">
        <v>3357</v>
      </c>
      <c r="B362" s="90"/>
      <c r="C362" s="82"/>
      <c r="D362" s="82"/>
      <c r="E362" s="61"/>
      <c r="F362" s="62"/>
      <c r="G362" s="30"/>
      <c r="H362" s="62"/>
    </row>
    <row r="363" spans="1:8" x14ac:dyDescent="0.25">
      <c r="A363" s="63" t="s">
        <v>119</v>
      </c>
      <c r="B363" s="63" t="s">
        <v>553</v>
      </c>
      <c r="C363" s="372" t="s">
        <v>496</v>
      </c>
      <c r="D363" s="373"/>
      <c r="E363" s="64" t="s">
        <v>554</v>
      </c>
      <c r="F363" s="63" t="s">
        <v>439</v>
      </c>
      <c r="G363" s="63" t="s">
        <v>440</v>
      </c>
    </row>
    <row r="364" spans="1:8" x14ac:dyDescent="0.25">
      <c r="A364" s="72">
        <v>334</v>
      </c>
      <c r="B364" s="353" t="s">
        <v>3358</v>
      </c>
      <c r="C364" s="353" t="s">
        <v>549</v>
      </c>
      <c r="D364" s="353" t="s">
        <v>73</v>
      </c>
      <c r="E364" s="72">
        <v>71</v>
      </c>
      <c r="F364" s="69" t="str">
        <f t="shared" ref="F364:F421" si="3">IF(E364&gt;=90,"Xuất sắc",IF(E364&gt;=80,"Tốt",IF(E364&gt;=65,"Khá",IF(E364&gt;=50,"Trung bình",IF(E364&gt;=35,"Yếu","Kém")))))</f>
        <v>Khá</v>
      </c>
      <c r="G364" s="72"/>
    </row>
    <row r="365" spans="1:8" x14ac:dyDescent="0.25">
      <c r="A365" s="72">
        <v>335</v>
      </c>
      <c r="B365" s="353" t="s">
        <v>3359</v>
      </c>
      <c r="C365" s="353" t="s">
        <v>3360</v>
      </c>
      <c r="D365" s="353" t="s">
        <v>36</v>
      </c>
      <c r="E365" s="72">
        <v>76</v>
      </c>
      <c r="F365" s="69" t="str">
        <f t="shared" si="3"/>
        <v>Khá</v>
      </c>
      <c r="G365" s="72"/>
    </row>
    <row r="366" spans="1:8" x14ac:dyDescent="0.25">
      <c r="A366" s="72">
        <v>336</v>
      </c>
      <c r="B366" s="353" t="s">
        <v>3361</v>
      </c>
      <c r="C366" s="353" t="s">
        <v>1714</v>
      </c>
      <c r="D366" s="353" t="s">
        <v>36</v>
      </c>
      <c r="E366" s="72">
        <v>65</v>
      </c>
      <c r="F366" s="69" t="str">
        <f t="shared" si="3"/>
        <v>Khá</v>
      </c>
      <c r="G366" s="66"/>
    </row>
    <row r="367" spans="1:8" x14ac:dyDescent="0.25">
      <c r="A367" s="72">
        <v>337</v>
      </c>
      <c r="B367" s="353" t="s">
        <v>3362</v>
      </c>
      <c r="C367" s="353" t="s">
        <v>3363</v>
      </c>
      <c r="D367" s="353" t="s">
        <v>36</v>
      </c>
      <c r="E367" s="72">
        <v>64</v>
      </c>
      <c r="F367" s="69" t="str">
        <f t="shared" si="3"/>
        <v>Trung bình</v>
      </c>
      <c r="G367" s="72" t="s">
        <v>75</v>
      </c>
    </row>
    <row r="368" spans="1:8" x14ac:dyDescent="0.25">
      <c r="A368" s="72">
        <v>338</v>
      </c>
      <c r="B368" s="353" t="s">
        <v>3364</v>
      </c>
      <c r="C368" s="353" t="s">
        <v>85</v>
      </c>
      <c r="D368" s="353" t="s">
        <v>147</v>
      </c>
      <c r="E368" s="72">
        <v>87</v>
      </c>
      <c r="F368" s="69" t="str">
        <f t="shared" si="3"/>
        <v>Tốt</v>
      </c>
      <c r="G368" s="72"/>
    </row>
    <row r="369" spans="1:7" x14ac:dyDescent="0.25">
      <c r="A369" s="72">
        <v>339</v>
      </c>
      <c r="B369" s="353" t="s">
        <v>3365</v>
      </c>
      <c r="C369" s="353" t="s">
        <v>3366</v>
      </c>
      <c r="D369" s="353" t="s">
        <v>285</v>
      </c>
      <c r="E369" s="72">
        <v>64</v>
      </c>
      <c r="F369" s="69" t="str">
        <f t="shared" si="3"/>
        <v>Trung bình</v>
      </c>
      <c r="G369" s="72" t="s">
        <v>75</v>
      </c>
    </row>
    <row r="370" spans="1:7" x14ac:dyDescent="0.25">
      <c r="A370" s="72">
        <v>340</v>
      </c>
      <c r="B370" s="353" t="s">
        <v>3367</v>
      </c>
      <c r="C370" s="353" t="s">
        <v>841</v>
      </c>
      <c r="D370" s="353" t="s">
        <v>190</v>
      </c>
      <c r="E370" s="72">
        <v>97</v>
      </c>
      <c r="F370" s="69" t="str">
        <f t="shared" si="3"/>
        <v>Xuất sắc</v>
      </c>
      <c r="G370" s="72"/>
    </row>
    <row r="371" spans="1:7" x14ac:dyDescent="0.25">
      <c r="A371" s="72">
        <v>341</v>
      </c>
      <c r="B371" s="353" t="s">
        <v>3368</v>
      </c>
      <c r="C371" s="353" t="s">
        <v>3074</v>
      </c>
      <c r="D371" s="353" t="s">
        <v>1819</v>
      </c>
      <c r="E371" s="72">
        <v>85</v>
      </c>
      <c r="F371" s="69" t="str">
        <f t="shared" si="3"/>
        <v>Tốt</v>
      </c>
      <c r="G371" s="66"/>
    </row>
    <row r="372" spans="1:7" x14ac:dyDescent="0.25">
      <c r="A372" s="72">
        <v>342</v>
      </c>
      <c r="B372" s="353" t="s">
        <v>3369</v>
      </c>
      <c r="C372" s="353" t="s">
        <v>2418</v>
      </c>
      <c r="D372" s="353" t="s">
        <v>499</v>
      </c>
      <c r="E372" s="72">
        <v>71</v>
      </c>
      <c r="F372" s="69" t="str">
        <f t="shared" si="3"/>
        <v>Khá</v>
      </c>
      <c r="G372" s="72"/>
    </row>
    <row r="373" spans="1:7" x14ac:dyDescent="0.25">
      <c r="A373" s="72">
        <v>343</v>
      </c>
      <c r="B373" s="353" t="s">
        <v>3370</v>
      </c>
      <c r="C373" s="353" t="s">
        <v>63</v>
      </c>
      <c r="D373" s="353" t="s">
        <v>121</v>
      </c>
      <c r="E373" s="72">
        <v>83</v>
      </c>
      <c r="F373" s="69" t="str">
        <f t="shared" si="3"/>
        <v>Tốt</v>
      </c>
      <c r="G373" s="72"/>
    </row>
    <row r="374" spans="1:7" x14ac:dyDescent="0.25">
      <c r="A374" s="72">
        <v>344</v>
      </c>
      <c r="B374" s="353" t="s">
        <v>3371</v>
      </c>
      <c r="C374" s="353" t="s">
        <v>3372</v>
      </c>
      <c r="D374" s="353" t="s">
        <v>412</v>
      </c>
      <c r="E374" s="72">
        <v>89</v>
      </c>
      <c r="F374" s="69" t="str">
        <f t="shared" si="3"/>
        <v>Tốt</v>
      </c>
      <c r="G374" s="72"/>
    </row>
    <row r="375" spans="1:7" x14ac:dyDescent="0.25">
      <c r="A375" s="72">
        <v>345</v>
      </c>
      <c r="B375" s="353" t="s">
        <v>3373</v>
      </c>
      <c r="C375" s="353" t="s">
        <v>2583</v>
      </c>
      <c r="D375" s="353" t="s">
        <v>275</v>
      </c>
      <c r="E375" s="72">
        <v>64</v>
      </c>
      <c r="F375" s="69" t="str">
        <f t="shared" si="3"/>
        <v>Trung bình</v>
      </c>
      <c r="G375" s="66"/>
    </row>
    <row r="376" spans="1:7" x14ac:dyDescent="0.25">
      <c r="A376" s="72">
        <v>346</v>
      </c>
      <c r="B376" s="353" t="s">
        <v>3374</v>
      </c>
      <c r="C376" s="353" t="s">
        <v>115</v>
      </c>
      <c r="D376" s="353" t="s">
        <v>215</v>
      </c>
      <c r="E376" s="72">
        <v>77</v>
      </c>
      <c r="F376" s="69" t="str">
        <f t="shared" si="3"/>
        <v>Khá</v>
      </c>
      <c r="G376" s="72"/>
    </row>
    <row r="377" spans="1:7" x14ac:dyDescent="0.25">
      <c r="A377" s="72">
        <v>347</v>
      </c>
      <c r="B377" s="353" t="s">
        <v>3375</v>
      </c>
      <c r="C377" s="353" t="s">
        <v>48</v>
      </c>
      <c r="D377" s="353" t="s">
        <v>160</v>
      </c>
      <c r="E377" s="72">
        <v>80</v>
      </c>
      <c r="F377" s="69" t="str">
        <f t="shared" si="3"/>
        <v>Tốt</v>
      </c>
      <c r="G377" s="72"/>
    </row>
    <row r="378" spans="1:7" x14ac:dyDescent="0.25">
      <c r="A378" s="72">
        <v>348</v>
      </c>
      <c r="B378" s="353" t="s">
        <v>3376</v>
      </c>
      <c r="C378" s="353" t="s">
        <v>3377</v>
      </c>
      <c r="D378" s="353" t="s">
        <v>347</v>
      </c>
      <c r="E378" s="72">
        <v>68</v>
      </c>
      <c r="F378" s="69" t="str">
        <f t="shared" si="3"/>
        <v>Khá</v>
      </c>
      <c r="G378" s="72"/>
    </row>
    <row r="379" spans="1:7" x14ac:dyDescent="0.25">
      <c r="A379" s="72">
        <v>349</v>
      </c>
      <c r="B379" s="353" t="s">
        <v>3378</v>
      </c>
      <c r="C379" s="353" t="s">
        <v>3119</v>
      </c>
      <c r="D379" s="353" t="s">
        <v>347</v>
      </c>
      <c r="E379" s="72">
        <v>98</v>
      </c>
      <c r="F379" s="69" t="str">
        <f t="shared" si="3"/>
        <v>Xuất sắc</v>
      </c>
      <c r="G379" s="72"/>
    </row>
    <row r="380" spans="1:7" x14ac:dyDescent="0.25">
      <c r="A380" s="72">
        <v>350</v>
      </c>
      <c r="B380" s="353" t="s">
        <v>3379</v>
      </c>
      <c r="C380" s="353" t="s">
        <v>334</v>
      </c>
      <c r="D380" s="353" t="s">
        <v>15</v>
      </c>
      <c r="E380" s="72">
        <v>67</v>
      </c>
      <c r="F380" s="69" t="str">
        <f t="shared" si="3"/>
        <v>Khá</v>
      </c>
      <c r="G380" s="72"/>
    </row>
    <row r="381" spans="1:7" x14ac:dyDescent="0.25">
      <c r="A381" s="72">
        <v>351</v>
      </c>
      <c r="B381" s="353" t="s">
        <v>3380</v>
      </c>
      <c r="C381" s="353" t="s">
        <v>222</v>
      </c>
      <c r="D381" s="353" t="s">
        <v>3381</v>
      </c>
      <c r="E381" s="72">
        <v>75</v>
      </c>
      <c r="F381" s="69" t="str">
        <f t="shared" si="3"/>
        <v>Khá</v>
      </c>
      <c r="G381" s="72"/>
    </row>
    <row r="382" spans="1:7" x14ac:dyDescent="0.25">
      <c r="A382" s="72">
        <v>352</v>
      </c>
      <c r="B382" s="353" t="s">
        <v>3382</v>
      </c>
      <c r="C382" s="353" t="s">
        <v>3383</v>
      </c>
      <c r="D382" s="353" t="s">
        <v>150</v>
      </c>
      <c r="E382" s="72">
        <v>66</v>
      </c>
      <c r="F382" s="69" t="str">
        <f t="shared" si="3"/>
        <v>Khá</v>
      </c>
      <c r="G382" s="66"/>
    </row>
    <row r="383" spans="1:7" x14ac:dyDescent="0.25">
      <c r="A383" s="72">
        <v>353</v>
      </c>
      <c r="B383" s="353" t="s">
        <v>3384</v>
      </c>
      <c r="C383" s="353" t="s">
        <v>272</v>
      </c>
      <c r="D383" s="353" t="s">
        <v>45</v>
      </c>
      <c r="E383" s="72">
        <v>75</v>
      </c>
      <c r="F383" s="69" t="str">
        <f t="shared" si="3"/>
        <v>Khá</v>
      </c>
      <c r="G383" s="72"/>
    </row>
    <row r="384" spans="1:7" x14ac:dyDescent="0.25">
      <c r="A384" s="72">
        <v>354</v>
      </c>
      <c r="B384" s="353" t="s">
        <v>3385</v>
      </c>
      <c r="C384" s="353" t="s">
        <v>3386</v>
      </c>
      <c r="D384" s="353" t="s">
        <v>47</v>
      </c>
      <c r="E384" s="72">
        <v>78</v>
      </c>
      <c r="F384" s="69" t="str">
        <f t="shared" si="3"/>
        <v>Khá</v>
      </c>
      <c r="G384" s="72"/>
    </row>
    <row r="385" spans="1:7" x14ac:dyDescent="0.25">
      <c r="A385" s="72">
        <v>355</v>
      </c>
      <c r="B385" s="353" t="s">
        <v>3387</v>
      </c>
      <c r="C385" s="353" t="s">
        <v>3388</v>
      </c>
      <c r="D385" s="353" t="s">
        <v>106</v>
      </c>
      <c r="E385" s="72">
        <v>50</v>
      </c>
      <c r="F385" s="69" t="str">
        <f t="shared" si="3"/>
        <v>Trung bình</v>
      </c>
      <c r="G385" s="72"/>
    </row>
    <row r="386" spans="1:7" x14ac:dyDescent="0.25">
      <c r="A386" s="72">
        <v>356</v>
      </c>
      <c r="B386" s="353" t="s">
        <v>3389</v>
      </c>
      <c r="C386" s="353" t="s">
        <v>266</v>
      </c>
      <c r="D386" s="353" t="s">
        <v>106</v>
      </c>
      <c r="E386" s="72">
        <v>73</v>
      </c>
      <c r="F386" s="69" t="str">
        <f t="shared" si="3"/>
        <v>Khá</v>
      </c>
      <c r="G386" s="72"/>
    </row>
    <row r="387" spans="1:7" x14ac:dyDescent="0.25">
      <c r="A387" s="72">
        <v>357</v>
      </c>
      <c r="B387" s="353" t="s">
        <v>3390</v>
      </c>
      <c r="C387" s="353" t="s">
        <v>48</v>
      </c>
      <c r="D387" s="353" t="s">
        <v>16</v>
      </c>
      <c r="E387" s="72">
        <v>77</v>
      </c>
      <c r="F387" s="69" t="str">
        <f t="shared" si="3"/>
        <v>Khá</v>
      </c>
      <c r="G387" s="72"/>
    </row>
    <row r="388" spans="1:7" x14ac:dyDescent="0.25">
      <c r="A388" s="72">
        <v>358</v>
      </c>
      <c r="B388" s="353" t="s">
        <v>3391</v>
      </c>
      <c r="C388" s="353" t="s">
        <v>386</v>
      </c>
      <c r="D388" s="353" t="s">
        <v>16</v>
      </c>
      <c r="E388" s="72">
        <v>69</v>
      </c>
      <c r="F388" s="69" t="str">
        <f t="shared" si="3"/>
        <v>Khá</v>
      </c>
      <c r="G388" s="72"/>
    </row>
    <row r="389" spans="1:7" x14ac:dyDescent="0.25">
      <c r="A389" s="72">
        <v>359</v>
      </c>
      <c r="B389" s="353" t="s">
        <v>3392</v>
      </c>
      <c r="C389" s="353" t="s">
        <v>2732</v>
      </c>
      <c r="D389" s="353" t="s">
        <v>16</v>
      </c>
      <c r="E389" s="72">
        <v>85</v>
      </c>
      <c r="F389" s="69" t="str">
        <f t="shared" si="3"/>
        <v>Tốt</v>
      </c>
      <c r="G389" s="72"/>
    </row>
    <row r="390" spans="1:7" x14ac:dyDescent="0.25">
      <c r="A390" s="72">
        <v>360</v>
      </c>
      <c r="B390" s="353" t="s">
        <v>3393</v>
      </c>
      <c r="C390" s="353" t="s">
        <v>1942</v>
      </c>
      <c r="D390" s="353" t="s">
        <v>176</v>
      </c>
      <c r="E390" s="72">
        <v>75</v>
      </c>
      <c r="F390" s="69" t="str">
        <f t="shared" si="3"/>
        <v>Khá</v>
      </c>
      <c r="G390" s="72"/>
    </row>
    <row r="391" spans="1:7" x14ac:dyDescent="0.25">
      <c r="A391" s="72">
        <v>361</v>
      </c>
      <c r="B391" s="353" t="s">
        <v>3394</v>
      </c>
      <c r="C391" s="353" t="s">
        <v>1191</v>
      </c>
      <c r="D391" s="353" t="s">
        <v>22</v>
      </c>
      <c r="E391" s="72">
        <v>95</v>
      </c>
      <c r="F391" s="69" t="str">
        <f t="shared" si="3"/>
        <v>Xuất sắc</v>
      </c>
      <c r="G391" s="72"/>
    </row>
    <row r="392" spans="1:7" x14ac:dyDescent="0.25">
      <c r="A392" s="72">
        <v>362</v>
      </c>
      <c r="B392" s="353" t="s">
        <v>3395</v>
      </c>
      <c r="C392" s="353" t="s">
        <v>1299</v>
      </c>
      <c r="D392" s="353" t="s">
        <v>59</v>
      </c>
      <c r="E392" s="72">
        <v>69</v>
      </c>
      <c r="F392" s="69" t="str">
        <f t="shared" si="3"/>
        <v>Khá</v>
      </c>
      <c r="G392" s="72"/>
    </row>
    <row r="393" spans="1:7" x14ac:dyDescent="0.25">
      <c r="A393" s="72">
        <v>363</v>
      </c>
      <c r="B393" s="353" t="s">
        <v>3396</v>
      </c>
      <c r="C393" s="353" t="s">
        <v>3397</v>
      </c>
      <c r="D393" s="353" t="s">
        <v>111</v>
      </c>
      <c r="E393" s="72">
        <v>92</v>
      </c>
      <c r="F393" s="69" t="str">
        <f t="shared" si="3"/>
        <v>Xuất sắc</v>
      </c>
      <c r="G393" s="72"/>
    </row>
    <row r="394" spans="1:7" x14ac:dyDescent="0.25">
      <c r="A394" s="72">
        <v>364</v>
      </c>
      <c r="B394" s="353" t="s">
        <v>3398</v>
      </c>
      <c r="C394" s="353" t="s">
        <v>3399</v>
      </c>
      <c r="D394" s="353" t="s">
        <v>111</v>
      </c>
      <c r="E394" s="72">
        <v>90</v>
      </c>
      <c r="F394" s="69" t="str">
        <f t="shared" si="3"/>
        <v>Xuất sắc</v>
      </c>
      <c r="G394" s="72"/>
    </row>
    <row r="395" spans="1:7" x14ac:dyDescent="0.25">
      <c r="A395" s="72">
        <v>365</v>
      </c>
      <c r="B395" s="353" t="s">
        <v>3400</v>
      </c>
      <c r="C395" s="353" t="s">
        <v>3401</v>
      </c>
      <c r="D395" s="353" t="s">
        <v>278</v>
      </c>
      <c r="E395" s="72">
        <v>86</v>
      </c>
      <c r="F395" s="69" t="str">
        <f t="shared" si="3"/>
        <v>Tốt</v>
      </c>
      <c r="G395" s="72"/>
    </row>
    <row r="396" spans="1:7" x14ac:dyDescent="0.25">
      <c r="A396" s="72">
        <v>366</v>
      </c>
      <c r="B396" s="353" t="s">
        <v>3402</v>
      </c>
      <c r="C396" s="353" t="s">
        <v>19</v>
      </c>
      <c r="D396" s="353" t="s">
        <v>26</v>
      </c>
      <c r="E396" s="72">
        <v>83</v>
      </c>
      <c r="F396" s="69" t="str">
        <f t="shared" si="3"/>
        <v>Tốt</v>
      </c>
      <c r="G396" s="72"/>
    </row>
    <row r="397" spans="1:7" x14ac:dyDescent="0.25">
      <c r="A397" s="72">
        <v>367</v>
      </c>
      <c r="B397" s="353" t="s">
        <v>3403</v>
      </c>
      <c r="C397" s="353" t="s">
        <v>3404</v>
      </c>
      <c r="D397" s="353" t="s">
        <v>88</v>
      </c>
      <c r="E397" s="72">
        <v>88</v>
      </c>
      <c r="F397" s="69" t="str">
        <f t="shared" si="3"/>
        <v>Tốt</v>
      </c>
      <c r="G397" s="66"/>
    </row>
    <row r="398" spans="1:7" x14ac:dyDescent="0.25">
      <c r="A398" s="72">
        <v>368</v>
      </c>
      <c r="B398" s="353" t="s">
        <v>3405</v>
      </c>
      <c r="C398" s="353" t="s">
        <v>3406</v>
      </c>
      <c r="D398" s="353" t="s">
        <v>88</v>
      </c>
      <c r="E398" s="72">
        <v>80</v>
      </c>
      <c r="F398" s="69" t="str">
        <f t="shared" si="3"/>
        <v>Tốt</v>
      </c>
      <c r="G398" s="72"/>
    </row>
    <row r="399" spans="1:7" x14ac:dyDescent="0.25">
      <c r="A399" s="72">
        <v>369</v>
      </c>
      <c r="B399" s="353" t="s">
        <v>3407</v>
      </c>
      <c r="C399" s="353" t="s">
        <v>3408</v>
      </c>
      <c r="D399" s="353" t="s">
        <v>131</v>
      </c>
      <c r="E399" s="72">
        <v>70</v>
      </c>
      <c r="F399" s="69" t="str">
        <f t="shared" si="3"/>
        <v>Khá</v>
      </c>
      <c r="G399" s="72"/>
    </row>
    <row r="400" spans="1:7" x14ac:dyDescent="0.25">
      <c r="A400" s="72">
        <v>370</v>
      </c>
      <c r="B400" s="353" t="s">
        <v>3409</v>
      </c>
      <c r="C400" s="353" t="s">
        <v>3410</v>
      </c>
      <c r="D400" s="353" t="s">
        <v>23</v>
      </c>
      <c r="E400" s="72">
        <v>91</v>
      </c>
      <c r="F400" s="69" t="str">
        <f t="shared" si="3"/>
        <v>Xuất sắc</v>
      </c>
      <c r="G400" s="72"/>
    </row>
    <row r="401" spans="1:7" x14ac:dyDescent="0.25">
      <c r="A401" s="72">
        <v>371</v>
      </c>
      <c r="B401" s="353" t="s">
        <v>3411</v>
      </c>
      <c r="C401" s="353" t="s">
        <v>442</v>
      </c>
      <c r="D401" s="353" t="s">
        <v>327</v>
      </c>
      <c r="E401" s="72">
        <v>81</v>
      </c>
      <c r="F401" s="69" t="str">
        <f t="shared" si="3"/>
        <v>Tốt</v>
      </c>
      <c r="G401" s="72"/>
    </row>
    <row r="402" spans="1:7" x14ac:dyDescent="0.25">
      <c r="A402" s="72">
        <v>372</v>
      </c>
      <c r="B402" s="353" t="s">
        <v>3412</v>
      </c>
      <c r="C402" s="353" t="s">
        <v>657</v>
      </c>
      <c r="D402" s="353" t="s">
        <v>27</v>
      </c>
      <c r="E402" s="72">
        <v>98</v>
      </c>
      <c r="F402" s="69" t="str">
        <f t="shared" si="3"/>
        <v>Xuất sắc</v>
      </c>
      <c r="G402" s="72"/>
    </row>
    <row r="403" spans="1:7" x14ac:dyDescent="0.25">
      <c r="A403" s="72">
        <v>373</v>
      </c>
      <c r="B403" s="353" t="s">
        <v>3413</v>
      </c>
      <c r="C403" s="353" t="s">
        <v>91</v>
      </c>
      <c r="D403" s="353" t="s">
        <v>27</v>
      </c>
      <c r="E403" s="72">
        <v>64</v>
      </c>
      <c r="F403" s="69" t="str">
        <f t="shared" si="3"/>
        <v>Trung bình</v>
      </c>
      <c r="G403" s="72" t="s">
        <v>75</v>
      </c>
    </row>
    <row r="404" spans="1:7" x14ac:dyDescent="0.25">
      <c r="A404" s="72">
        <v>374</v>
      </c>
      <c r="B404" s="353" t="s">
        <v>3414</v>
      </c>
      <c r="C404" s="353" t="s">
        <v>3415</v>
      </c>
      <c r="D404" s="353" t="s">
        <v>168</v>
      </c>
      <c r="E404" s="72">
        <v>69</v>
      </c>
      <c r="F404" s="69" t="str">
        <f t="shared" si="3"/>
        <v>Khá</v>
      </c>
      <c r="G404" s="72"/>
    </row>
    <row r="405" spans="1:7" x14ac:dyDescent="0.25">
      <c r="A405" s="72">
        <v>375</v>
      </c>
      <c r="B405" s="353" t="s">
        <v>3416</v>
      </c>
      <c r="C405" s="353" t="s">
        <v>3417</v>
      </c>
      <c r="D405" s="353" t="s">
        <v>268</v>
      </c>
      <c r="E405" s="72">
        <v>99</v>
      </c>
      <c r="F405" s="69" t="str">
        <f t="shared" si="3"/>
        <v>Xuất sắc</v>
      </c>
      <c r="G405" s="66"/>
    </row>
    <row r="406" spans="1:7" x14ac:dyDescent="0.25">
      <c r="A406" s="72">
        <v>376</v>
      </c>
      <c r="B406" s="353" t="s">
        <v>3418</v>
      </c>
      <c r="C406" s="353" t="s">
        <v>3419</v>
      </c>
      <c r="D406" s="353" t="s">
        <v>211</v>
      </c>
      <c r="E406" s="72">
        <v>90</v>
      </c>
      <c r="F406" s="69" t="str">
        <f t="shared" si="3"/>
        <v>Xuất sắc</v>
      </c>
      <c r="G406" s="72"/>
    </row>
    <row r="407" spans="1:7" x14ac:dyDescent="0.25">
      <c r="A407" s="72">
        <v>377</v>
      </c>
      <c r="B407" s="353" t="s">
        <v>3420</v>
      </c>
      <c r="C407" s="353" t="s">
        <v>303</v>
      </c>
      <c r="D407" s="353" t="s">
        <v>10</v>
      </c>
      <c r="E407" s="72">
        <v>72</v>
      </c>
      <c r="F407" s="69" t="str">
        <f t="shared" si="3"/>
        <v>Khá</v>
      </c>
      <c r="G407" s="72"/>
    </row>
    <row r="408" spans="1:7" x14ac:dyDescent="0.25">
      <c r="A408" s="72">
        <v>378</v>
      </c>
      <c r="B408" s="353" t="s">
        <v>3421</v>
      </c>
      <c r="C408" s="353" t="s">
        <v>19</v>
      </c>
      <c r="D408" s="353" t="s">
        <v>269</v>
      </c>
      <c r="E408" s="72">
        <v>99</v>
      </c>
      <c r="F408" s="69" t="str">
        <f t="shared" si="3"/>
        <v>Xuất sắc</v>
      </c>
      <c r="G408" s="72"/>
    </row>
    <row r="409" spans="1:7" x14ac:dyDescent="0.25">
      <c r="A409" s="72">
        <v>379</v>
      </c>
      <c r="B409" s="353" t="s">
        <v>3422</v>
      </c>
      <c r="C409" s="353" t="s">
        <v>2911</v>
      </c>
      <c r="D409" s="353" t="s">
        <v>493</v>
      </c>
      <c r="E409" s="72">
        <v>64</v>
      </c>
      <c r="F409" s="69" t="str">
        <f t="shared" si="3"/>
        <v>Trung bình</v>
      </c>
      <c r="G409" s="72" t="s">
        <v>3423</v>
      </c>
    </row>
    <row r="410" spans="1:7" x14ac:dyDescent="0.25">
      <c r="A410" s="72">
        <v>380</v>
      </c>
      <c r="B410" s="353" t="s">
        <v>3424</v>
      </c>
      <c r="C410" s="353" t="s">
        <v>210</v>
      </c>
      <c r="D410" s="353" t="s">
        <v>67</v>
      </c>
      <c r="E410" s="72">
        <v>64</v>
      </c>
      <c r="F410" s="69" t="str">
        <f t="shared" si="3"/>
        <v>Trung bình</v>
      </c>
      <c r="G410" s="72" t="s">
        <v>3423</v>
      </c>
    </row>
    <row r="411" spans="1:7" x14ac:dyDescent="0.25">
      <c r="A411" s="72">
        <v>381</v>
      </c>
      <c r="B411" s="353" t="s">
        <v>3425</v>
      </c>
      <c r="C411" s="353" t="s">
        <v>3426</v>
      </c>
      <c r="D411" s="353" t="s">
        <v>67</v>
      </c>
      <c r="E411" s="72">
        <v>96</v>
      </c>
      <c r="F411" s="69" t="str">
        <f t="shared" si="3"/>
        <v>Xuất sắc</v>
      </c>
      <c r="G411" s="72"/>
    </row>
    <row r="412" spans="1:7" x14ac:dyDescent="0.25">
      <c r="A412" s="72">
        <v>382</v>
      </c>
      <c r="B412" s="353" t="s">
        <v>3427</v>
      </c>
      <c r="C412" s="353" t="s">
        <v>162</v>
      </c>
      <c r="D412" s="353" t="s">
        <v>67</v>
      </c>
      <c r="E412" s="72">
        <v>88</v>
      </c>
      <c r="F412" s="69" t="str">
        <f t="shared" si="3"/>
        <v>Tốt</v>
      </c>
      <c r="G412" s="72"/>
    </row>
    <row r="413" spans="1:7" x14ac:dyDescent="0.25">
      <c r="A413" s="72">
        <v>383</v>
      </c>
      <c r="B413" s="353" t="s">
        <v>3428</v>
      </c>
      <c r="C413" s="353" t="s">
        <v>95</v>
      </c>
      <c r="D413" s="353" t="s">
        <v>283</v>
      </c>
      <c r="E413" s="72">
        <v>74</v>
      </c>
      <c r="F413" s="69" t="str">
        <f t="shared" si="3"/>
        <v>Khá</v>
      </c>
      <c r="G413" s="72"/>
    </row>
    <row r="414" spans="1:7" x14ac:dyDescent="0.25">
      <c r="A414" s="72">
        <v>384</v>
      </c>
      <c r="B414" s="353" t="s">
        <v>3429</v>
      </c>
      <c r="C414" s="353" t="s">
        <v>2922</v>
      </c>
      <c r="D414" s="353" t="s">
        <v>3430</v>
      </c>
      <c r="E414" s="72">
        <v>55</v>
      </c>
      <c r="F414" s="69" t="str">
        <f t="shared" si="3"/>
        <v>Trung bình</v>
      </c>
      <c r="G414" s="72" t="s">
        <v>3423</v>
      </c>
    </row>
    <row r="415" spans="1:7" x14ac:dyDescent="0.25">
      <c r="A415" s="72">
        <v>385</v>
      </c>
      <c r="B415" s="353" t="s">
        <v>3431</v>
      </c>
      <c r="C415" s="353" t="s">
        <v>406</v>
      </c>
      <c r="D415" s="353" t="s">
        <v>96</v>
      </c>
      <c r="E415" s="72">
        <v>84</v>
      </c>
      <c r="F415" s="69" t="str">
        <f t="shared" si="3"/>
        <v>Tốt</v>
      </c>
      <c r="G415" s="72"/>
    </row>
    <row r="416" spans="1:7" x14ac:dyDescent="0.25">
      <c r="A416" s="72">
        <v>386</v>
      </c>
      <c r="B416" s="353" t="s">
        <v>3432</v>
      </c>
      <c r="C416" s="353" t="s">
        <v>543</v>
      </c>
      <c r="D416" s="353" t="s">
        <v>1893</v>
      </c>
      <c r="E416" s="72">
        <v>95</v>
      </c>
      <c r="F416" s="69" t="str">
        <f t="shared" si="3"/>
        <v>Xuất sắc</v>
      </c>
      <c r="G416" s="72"/>
    </row>
    <row r="417" spans="1:8" x14ac:dyDescent="0.25">
      <c r="A417" s="72">
        <v>387</v>
      </c>
      <c r="B417" s="353" t="s">
        <v>3433</v>
      </c>
      <c r="C417" s="353" t="s">
        <v>3434</v>
      </c>
      <c r="D417" s="353" t="s">
        <v>307</v>
      </c>
      <c r="E417" s="72">
        <v>98</v>
      </c>
      <c r="F417" s="69" t="str">
        <f t="shared" si="3"/>
        <v>Xuất sắc</v>
      </c>
      <c r="G417" s="72"/>
    </row>
    <row r="418" spans="1:8" x14ac:dyDescent="0.25">
      <c r="A418" s="72">
        <v>388</v>
      </c>
      <c r="B418" s="353" t="s">
        <v>3435</v>
      </c>
      <c r="C418" s="353" t="s">
        <v>300</v>
      </c>
      <c r="D418" s="353" t="s">
        <v>307</v>
      </c>
      <c r="E418" s="72">
        <v>64</v>
      </c>
      <c r="F418" s="69" t="str">
        <f t="shared" si="3"/>
        <v>Trung bình</v>
      </c>
      <c r="G418" s="72" t="s">
        <v>75</v>
      </c>
    </row>
    <row r="419" spans="1:8" x14ac:dyDescent="0.25">
      <c r="A419" s="72">
        <v>389</v>
      </c>
      <c r="B419" s="353" t="s">
        <v>3436</v>
      </c>
      <c r="C419" s="353" t="s">
        <v>3437</v>
      </c>
      <c r="D419" s="353" t="s">
        <v>156</v>
      </c>
      <c r="E419" s="72">
        <v>87</v>
      </c>
      <c r="F419" s="69" t="str">
        <f t="shared" si="3"/>
        <v>Tốt</v>
      </c>
      <c r="G419" s="72"/>
    </row>
    <row r="420" spans="1:8" x14ac:dyDescent="0.25">
      <c r="A420" s="72">
        <v>390</v>
      </c>
      <c r="B420" s="353" t="s">
        <v>3438</v>
      </c>
      <c r="C420" s="353" t="s">
        <v>183</v>
      </c>
      <c r="D420" s="353" t="s">
        <v>188</v>
      </c>
      <c r="E420" s="72">
        <v>97</v>
      </c>
      <c r="F420" s="69" t="str">
        <f t="shared" si="3"/>
        <v>Xuất sắc</v>
      </c>
      <c r="G420" s="72"/>
    </row>
    <row r="421" spans="1:8" x14ac:dyDescent="0.25">
      <c r="A421" s="72">
        <v>391</v>
      </c>
      <c r="B421" s="353" t="s">
        <v>3439</v>
      </c>
      <c r="C421" s="353" t="s">
        <v>120</v>
      </c>
      <c r="D421" s="353" t="s">
        <v>1116</v>
      </c>
      <c r="E421" s="72">
        <v>83</v>
      </c>
      <c r="F421" s="69" t="str">
        <f t="shared" si="3"/>
        <v>Tốt</v>
      </c>
      <c r="G421" s="72"/>
    </row>
    <row r="423" spans="1:8" x14ac:dyDescent="0.25">
      <c r="A423" s="368" t="s">
        <v>3440</v>
      </c>
      <c r="B423" s="368"/>
      <c r="C423" s="82"/>
      <c r="D423" s="82"/>
      <c r="E423" s="61"/>
      <c r="F423" s="62"/>
      <c r="G423" s="30"/>
      <c r="H423" s="62"/>
    </row>
    <row r="424" spans="1:8" x14ac:dyDescent="0.25">
      <c r="A424" s="63" t="s">
        <v>119</v>
      </c>
      <c r="B424" s="63" t="s">
        <v>553</v>
      </c>
      <c r="C424" s="372" t="s">
        <v>3686</v>
      </c>
      <c r="D424" s="373"/>
      <c r="E424" s="64" t="s">
        <v>554</v>
      </c>
      <c r="F424" s="63" t="s">
        <v>439</v>
      </c>
      <c r="G424" s="63" t="s">
        <v>440</v>
      </c>
    </row>
    <row r="425" spans="1:8" x14ac:dyDescent="0.25">
      <c r="A425" s="72">
        <v>392</v>
      </c>
      <c r="B425" s="353" t="s">
        <v>3441</v>
      </c>
      <c r="C425" s="353" t="s">
        <v>3442</v>
      </c>
      <c r="D425" s="353" t="s">
        <v>73</v>
      </c>
      <c r="E425" s="72">
        <v>93</v>
      </c>
      <c r="F425" s="69" t="str">
        <f t="shared" ref="F425:F485" si="4">IF(E425&gt;=90,"Xuất sắc",IF(E425&gt;=80,"Tốt",IF(E425&gt;=65,"Khá",IF(E425&gt;=50,"Trung bình",IF(E425&gt;=35,"Yếu","Kém")))))</f>
        <v>Xuất sắc</v>
      </c>
      <c r="G425" s="66"/>
    </row>
    <row r="426" spans="1:8" x14ac:dyDescent="0.25">
      <c r="A426" s="72">
        <v>393</v>
      </c>
      <c r="B426" s="353" t="s">
        <v>3443</v>
      </c>
      <c r="C426" s="353" t="s">
        <v>3444</v>
      </c>
      <c r="D426" s="353" t="s">
        <v>36</v>
      </c>
      <c r="E426" s="72">
        <v>69</v>
      </c>
      <c r="F426" s="69" t="str">
        <f t="shared" si="4"/>
        <v>Khá</v>
      </c>
      <c r="G426" s="66"/>
    </row>
    <row r="427" spans="1:8" x14ac:dyDescent="0.25">
      <c r="A427" s="72">
        <v>394</v>
      </c>
      <c r="B427" s="353" t="s">
        <v>3445</v>
      </c>
      <c r="C427" s="353" t="s">
        <v>85</v>
      </c>
      <c r="D427" s="353" t="s">
        <v>36</v>
      </c>
      <c r="E427" s="72">
        <v>89</v>
      </c>
      <c r="F427" s="69" t="str">
        <f t="shared" si="4"/>
        <v>Tốt</v>
      </c>
      <c r="G427" s="66"/>
    </row>
    <row r="428" spans="1:8" x14ac:dyDescent="0.25">
      <c r="A428" s="72">
        <v>395</v>
      </c>
      <c r="B428" s="353" t="s">
        <v>3446</v>
      </c>
      <c r="C428" s="353" t="s">
        <v>3447</v>
      </c>
      <c r="D428" s="353" t="s">
        <v>36</v>
      </c>
      <c r="E428" s="72">
        <v>92</v>
      </c>
      <c r="F428" s="69" t="str">
        <f t="shared" si="4"/>
        <v>Xuất sắc</v>
      </c>
      <c r="G428" s="66"/>
    </row>
    <row r="429" spans="1:8" x14ac:dyDescent="0.25">
      <c r="A429" s="72">
        <v>396</v>
      </c>
      <c r="B429" s="353" t="s">
        <v>3448</v>
      </c>
      <c r="C429" s="353" t="s">
        <v>3449</v>
      </c>
      <c r="D429" s="353" t="s">
        <v>147</v>
      </c>
      <c r="E429" s="72">
        <v>75</v>
      </c>
      <c r="F429" s="69" t="str">
        <f t="shared" si="4"/>
        <v>Khá</v>
      </c>
      <c r="G429" s="66"/>
    </row>
    <row r="430" spans="1:8" x14ac:dyDescent="0.25">
      <c r="A430" s="72">
        <v>397</v>
      </c>
      <c r="B430" s="353" t="s">
        <v>3450</v>
      </c>
      <c r="C430" s="353" t="s">
        <v>3451</v>
      </c>
      <c r="D430" s="353" t="s">
        <v>285</v>
      </c>
      <c r="E430" s="72">
        <v>60</v>
      </c>
      <c r="F430" s="69" t="str">
        <f t="shared" si="4"/>
        <v>Trung bình</v>
      </c>
      <c r="G430" s="66"/>
    </row>
    <row r="431" spans="1:8" x14ac:dyDescent="0.25">
      <c r="A431" s="72">
        <v>398</v>
      </c>
      <c r="B431" s="353" t="s">
        <v>3452</v>
      </c>
      <c r="C431" s="353" t="s">
        <v>1676</v>
      </c>
      <c r="D431" s="353" t="s">
        <v>681</v>
      </c>
      <c r="E431" s="72">
        <v>64</v>
      </c>
      <c r="F431" s="69" t="str">
        <f t="shared" si="4"/>
        <v>Trung bình</v>
      </c>
      <c r="G431" s="66" t="s">
        <v>125</v>
      </c>
    </row>
    <row r="432" spans="1:8" x14ac:dyDescent="0.25">
      <c r="A432" s="72">
        <v>399</v>
      </c>
      <c r="B432" s="353" t="s">
        <v>3453</v>
      </c>
      <c r="C432" s="353" t="s">
        <v>1153</v>
      </c>
      <c r="D432" s="353" t="s">
        <v>229</v>
      </c>
      <c r="E432" s="72">
        <v>56</v>
      </c>
      <c r="F432" s="69" t="str">
        <f t="shared" si="4"/>
        <v>Trung bình</v>
      </c>
      <c r="G432" s="66"/>
    </row>
    <row r="433" spans="1:9" x14ac:dyDescent="0.25">
      <c r="A433" s="72">
        <v>400</v>
      </c>
      <c r="B433" s="353" t="s">
        <v>3454</v>
      </c>
      <c r="C433" s="353" t="s">
        <v>101</v>
      </c>
      <c r="D433" s="353" t="s">
        <v>28</v>
      </c>
      <c r="E433" s="72">
        <v>87</v>
      </c>
      <c r="F433" s="69" t="str">
        <f t="shared" si="4"/>
        <v>Tốt</v>
      </c>
      <c r="G433" s="66"/>
      <c r="I433" s="23" t="s">
        <v>5</v>
      </c>
    </row>
    <row r="434" spans="1:9" x14ac:dyDescent="0.25">
      <c r="A434" s="72">
        <v>401</v>
      </c>
      <c r="B434" s="353" t="s">
        <v>3455</v>
      </c>
      <c r="C434" s="353" t="s">
        <v>3456</v>
      </c>
      <c r="D434" s="353" t="s">
        <v>209</v>
      </c>
      <c r="E434" s="72">
        <v>83</v>
      </c>
      <c r="F434" s="69" t="str">
        <f t="shared" si="4"/>
        <v>Tốt</v>
      </c>
      <c r="G434" s="66"/>
    </row>
    <row r="435" spans="1:9" x14ac:dyDescent="0.25">
      <c r="A435" s="72">
        <v>402</v>
      </c>
      <c r="B435" s="353" t="s">
        <v>3457</v>
      </c>
      <c r="C435" s="353" t="s">
        <v>3458</v>
      </c>
      <c r="D435" s="353" t="s">
        <v>150</v>
      </c>
      <c r="E435" s="72">
        <v>73</v>
      </c>
      <c r="F435" s="69" t="str">
        <f t="shared" si="4"/>
        <v>Khá</v>
      </c>
      <c r="G435" s="66"/>
    </row>
    <row r="436" spans="1:9" x14ac:dyDescent="0.25">
      <c r="A436" s="72">
        <v>403</v>
      </c>
      <c r="B436" s="353" t="s">
        <v>3459</v>
      </c>
      <c r="C436" s="353" t="s">
        <v>390</v>
      </c>
      <c r="D436" s="353" t="s">
        <v>256</v>
      </c>
      <c r="E436" s="72">
        <v>65</v>
      </c>
      <c r="F436" s="69" t="str">
        <f t="shared" si="4"/>
        <v>Khá</v>
      </c>
      <c r="G436" s="66"/>
    </row>
    <row r="437" spans="1:9" x14ac:dyDescent="0.25">
      <c r="A437" s="72">
        <v>404</v>
      </c>
      <c r="B437" s="353" t="s">
        <v>3460</v>
      </c>
      <c r="C437" s="353" t="s">
        <v>155</v>
      </c>
      <c r="D437" s="353" t="s">
        <v>51</v>
      </c>
      <c r="E437" s="72">
        <v>90</v>
      </c>
      <c r="F437" s="69" t="str">
        <f t="shared" si="4"/>
        <v>Xuất sắc</v>
      </c>
      <c r="G437" s="66"/>
    </row>
    <row r="438" spans="1:9" x14ac:dyDescent="0.25">
      <c r="A438" s="72">
        <v>405</v>
      </c>
      <c r="B438" s="353" t="s">
        <v>3461</v>
      </c>
      <c r="C438" s="353" t="s">
        <v>3462</v>
      </c>
      <c r="D438" s="353" t="s">
        <v>51</v>
      </c>
      <c r="E438" s="72">
        <v>82</v>
      </c>
      <c r="F438" s="69" t="str">
        <f t="shared" si="4"/>
        <v>Tốt</v>
      </c>
      <c r="G438" s="66"/>
    </row>
    <row r="439" spans="1:9" x14ac:dyDescent="0.25">
      <c r="A439" s="72">
        <v>406</v>
      </c>
      <c r="B439" s="353" t="s">
        <v>3463</v>
      </c>
      <c r="C439" s="353" t="s">
        <v>562</v>
      </c>
      <c r="D439" s="353" t="s">
        <v>541</v>
      </c>
      <c r="E439" s="72">
        <v>72</v>
      </c>
      <c r="F439" s="69" t="str">
        <f t="shared" si="4"/>
        <v>Khá</v>
      </c>
      <c r="G439" s="66"/>
    </row>
    <row r="440" spans="1:9" x14ac:dyDescent="0.25">
      <c r="A440" s="72">
        <v>407</v>
      </c>
      <c r="B440" s="353" t="s">
        <v>3464</v>
      </c>
      <c r="C440" s="353" t="s">
        <v>3465</v>
      </c>
      <c r="D440" s="353" t="s">
        <v>83</v>
      </c>
      <c r="E440" s="72">
        <v>83</v>
      </c>
      <c r="F440" s="69" t="str">
        <f t="shared" si="4"/>
        <v>Tốt</v>
      </c>
      <c r="G440" s="66"/>
    </row>
    <row r="441" spans="1:9" x14ac:dyDescent="0.25">
      <c r="A441" s="72">
        <v>408</v>
      </c>
      <c r="B441" s="353" t="s">
        <v>3466</v>
      </c>
      <c r="C441" s="353" t="s">
        <v>535</v>
      </c>
      <c r="D441" s="353" t="s">
        <v>83</v>
      </c>
      <c r="E441" s="72">
        <v>75</v>
      </c>
      <c r="F441" s="69" t="str">
        <f t="shared" si="4"/>
        <v>Khá</v>
      </c>
      <c r="G441" s="66"/>
    </row>
    <row r="442" spans="1:9" x14ac:dyDescent="0.25">
      <c r="A442" s="72">
        <v>409</v>
      </c>
      <c r="B442" s="353" t="s">
        <v>3467</v>
      </c>
      <c r="C442" s="353" t="s">
        <v>63</v>
      </c>
      <c r="D442" s="353" t="s">
        <v>21</v>
      </c>
      <c r="E442" s="72">
        <v>98</v>
      </c>
      <c r="F442" s="69" t="str">
        <f t="shared" si="4"/>
        <v>Xuất sắc</v>
      </c>
      <c r="G442" s="66"/>
    </row>
    <row r="443" spans="1:9" x14ac:dyDescent="0.25">
      <c r="A443" s="72">
        <v>410</v>
      </c>
      <c r="B443" s="353" t="s">
        <v>3468</v>
      </c>
      <c r="C443" s="353" t="s">
        <v>390</v>
      </c>
      <c r="D443" s="353" t="s">
        <v>176</v>
      </c>
      <c r="E443" s="72">
        <v>89</v>
      </c>
      <c r="F443" s="69" t="str">
        <f t="shared" si="4"/>
        <v>Tốt</v>
      </c>
      <c r="G443" s="66"/>
    </row>
    <row r="444" spans="1:9" x14ac:dyDescent="0.25">
      <c r="A444" s="72">
        <v>411</v>
      </c>
      <c r="B444" s="353" t="s">
        <v>3469</v>
      </c>
      <c r="C444" s="353" t="s">
        <v>71</v>
      </c>
      <c r="D444" s="353" t="s">
        <v>22</v>
      </c>
      <c r="E444" s="72">
        <v>83</v>
      </c>
      <c r="F444" s="69" t="str">
        <f t="shared" si="4"/>
        <v>Tốt</v>
      </c>
      <c r="G444" s="66"/>
    </row>
    <row r="445" spans="1:9" x14ac:dyDescent="0.25">
      <c r="A445" s="72">
        <v>412</v>
      </c>
      <c r="B445" s="353" t="s">
        <v>3470</v>
      </c>
      <c r="C445" s="353" t="s">
        <v>115</v>
      </c>
      <c r="D445" s="353" t="s">
        <v>59</v>
      </c>
      <c r="E445" s="72">
        <v>72</v>
      </c>
      <c r="F445" s="69" t="str">
        <f t="shared" si="4"/>
        <v>Khá</v>
      </c>
      <c r="G445" s="66"/>
    </row>
    <row r="446" spans="1:9" x14ac:dyDescent="0.25">
      <c r="A446" s="72">
        <v>413</v>
      </c>
      <c r="B446" s="353" t="s">
        <v>3471</v>
      </c>
      <c r="C446" s="353" t="s">
        <v>42</v>
      </c>
      <c r="D446" s="353" t="s">
        <v>9</v>
      </c>
      <c r="E446" s="72">
        <v>75</v>
      </c>
      <c r="F446" s="69" t="str">
        <f t="shared" si="4"/>
        <v>Khá</v>
      </c>
      <c r="G446" s="66" t="s">
        <v>125</v>
      </c>
    </row>
    <row r="447" spans="1:9" x14ac:dyDescent="0.25">
      <c r="A447" s="72">
        <v>414</v>
      </c>
      <c r="B447" s="353" t="s">
        <v>3472</v>
      </c>
      <c r="C447" s="353" t="s">
        <v>3473</v>
      </c>
      <c r="D447" s="353" t="s">
        <v>9</v>
      </c>
      <c r="E447" s="72">
        <v>78</v>
      </c>
      <c r="F447" s="69" t="str">
        <f t="shared" si="4"/>
        <v>Khá</v>
      </c>
      <c r="G447" s="66"/>
    </row>
    <row r="448" spans="1:9" x14ac:dyDescent="0.25">
      <c r="A448" s="72">
        <v>415</v>
      </c>
      <c r="B448" s="353" t="s">
        <v>3474</v>
      </c>
      <c r="C448" s="353" t="s">
        <v>3475</v>
      </c>
      <c r="D448" s="353" t="s">
        <v>9</v>
      </c>
      <c r="E448" s="72">
        <v>69</v>
      </c>
      <c r="F448" s="69" t="str">
        <f t="shared" si="4"/>
        <v>Khá</v>
      </c>
      <c r="G448" s="66"/>
    </row>
    <row r="449" spans="1:7" x14ac:dyDescent="0.25">
      <c r="A449" s="72">
        <v>416</v>
      </c>
      <c r="B449" s="353" t="s">
        <v>3476</v>
      </c>
      <c r="C449" s="353" t="s">
        <v>3477</v>
      </c>
      <c r="D449" s="353" t="s">
        <v>113</v>
      </c>
      <c r="E449" s="72">
        <v>88</v>
      </c>
      <c r="F449" s="69" t="str">
        <f t="shared" si="4"/>
        <v>Tốt</v>
      </c>
      <c r="G449" s="66"/>
    </row>
    <row r="450" spans="1:7" x14ac:dyDescent="0.25">
      <c r="A450" s="72">
        <v>417</v>
      </c>
      <c r="B450" s="353" t="s">
        <v>3478</v>
      </c>
      <c r="C450" s="353" t="s">
        <v>3479</v>
      </c>
      <c r="D450" s="353" t="s">
        <v>26</v>
      </c>
      <c r="E450" s="72">
        <v>87</v>
      </c>
      <c r="F450" s="69" t="str">
        <f t="shared" si="4"/>
        <v>Tốt</v>
      </c>
      <c r="G450" s="66"/>
    </row>
    <row r="451" spans="1:7" x14ac:dyDescent="0.25">
      <c r="A451" s="72">
        <v>418</v>
      </c>
      <c r="B451" s="353" t="s">
        <v>3480</v>
      </c>
      <c r="C451" s="353" t="s">
        <v>276</v>
      </c>
      <c r="D451" s="353" t="s">
        <v>3481</v>
      </c>
      <c r="E451" s="72">
        <v>82</v>
      </c>
      <c r="F451" s="69" t="str">
        <f t="shared" si="4"/>
        <v>Tốt</v>
      </c>
      <c r="G451" s="66"/>
    </row>
    <row r="452" spans="1:7" x14ac:dyDescent="0.25">
      <c r="A452" s="72">
        <v>419</v>
      </c>
      <c r="B452" s="353" t="s">
        <v>3482</v>
      </c>
      <c r="C452" s="353" t="s">
        <v>3483</v>
      </c>
      <c r="D452" s="353" t="s">
        <v>3484</v>
      </c>
      <c r="E452" s="72">
        <v>60</v>
      </c>
      <c r="F452" s="69" t="str">
        <f t="shared" si="4"/>
        <v>Trung bình</v>
      </c>
      <c r="G452" s="66" t="s">
        <v>75</v>
      </c>
    </row>
    <row r="453" spans="1:7" x14ac:dyDescent="0.25">
      <c r="A453" s="72">
        <v>420</v>
      </c>
      <c r="B453" s="353" t="s">
        <v>3485</v>
      </c>
      <c r="C453" s="353" t="s">
        <v>116</v>
      </c>
      <c r="D453" s="353" t="s">
        <v>238</v>
      </c>
      <c r="E453" s="72">
        <v>96</v>
      </c>
      <c r="F453" s="69" t="str">
        <f t="shared" si="4"/>
        <v>Xuất sắc</v>
      </c>
      <c r="G453" s="66"/>
    </row>
    <row r="454" spans="1:7" x14ac:dyDescent="0.25">
      <c r="A454" s="72">
        <v>421</v>
      </c>
      <c r="B454" s="353" t="s">
        <v>3486</v>
      </c>
      <c r="C454" s="353" t="s">
        <v>127</v>
      </c>
      <c r="D454" s="353" t="s">
        <v>178</v>
      </c>
      <c r="E454" s="72">
        <v>83</v>
      </c>
      <c r="F454" s="69" t="str">
        <f t="shared" si="4"/>
        <v>Tốt</v>
      </c>
      <c r="G454" s="66"/>
    </row>
    <row r="455" spans="1:7" x14ac:dyDescent="0.25">
      <c r="A455" s="72">
        <v>422</v>
      </c>
      <c r="B455" s="353" t="s">
        <v>3487</v>
      </c>
      <c r="C455" s="353" t="s">
        <v>3488</v>
      </c>
      <c r="D455" s="353" t="s">
        <v>327</v>
      </c>
      <c r="E455" s="72">
        <v>98</v>
      </c>
      <c r="F455" s="69" t="str">
        <f t="shared" si="4"/>
        <v>Xuất sắc</v>
      </c>
      <c r="G455" s="66"/>
    </row>
    <row r="456" spans="1:7" x14ac:dyDescent="0.25">
      <c r="A456" s="72">
        <v>423</v>
      </c>
      <c r="B456" s="353" t="s">
        <v>3489</v>
      </c>
      <c r="C456" s="353" t="s">
        <v>224</v>
      </c>
      <c r="D456" s="353" t="s">
        <v>27</v>
      </c>
      <c r="E456" s="72">
        <v>91</v>
      </c>
      <c r="F456" s="69" t="str">
        <f t="shared" si="4"/>
        <v>Xuất sắc</v>
      </c>
      <c r="G456" s="66"/>
    </row>
    <row r="457" spans="1:7" x14ac:dyDescent="0.25">
      <c r="A457" s="72">
        <v>424</v>
      </c>
      <c r="B457" s="353" t="s">
        <v>3490</v>
      </c>
      <c r="C457" s="353" t="s">
        <v>94</v>
      </c>
      <c r="D457" s="353" t="s">
        <v>27</v>
      </c>
      <c r="E457" s="72">
        <v>97</v>
      </c>
      <c r="F457" s="69" t="str">
        <f t="shared" si="4"/>
        <v>Xuất sắc</v>
      </c>
      <c r="G457" s="66"/>
    </row>
    <row r="458" spans="1:7" x14ac:dyDescent="0.25">
      <c r="A458" s="72">
        <v>425</v>
      </c>
      <c r="B458" s="353" t="s">
        <v>3491</v>
      </c>
      <c r="C458" s="353" t="s">
        <v>3492</v>
      </c>
      <c r="D458" s="353" t="s">
        <v>154</v>
      </c>
      <c r="E458" s="72">
        <v>88</v>
      </c>
      <c r="F458" s="69" t="str">
        <f t="shared" si="4"/>
        <v>Tốt</v>
      </c>
      <c r="G458" s="66"/>
    </row>
    <row r="459" spans="1:7" x14ac:dyDescent="0.25">
      <c r="A459" s="72">
        <v>426</v>
      </c>
      <c r="B459" s="353" t="s">
        <v>3493</v>
      </c>
      <c r="C459" s="353" t="s">
        <v>81</v>
      </c>
      <c r="D459" s="353" t="s">
        <v>168</v>
      </c>
      <c r="E459" s="72">
        <v>85</v>
      </c>
      <c r="F459" s="69" t="str">
        <f t="shared" si="4"/>
        <v>Tốt</v>
      </c>
      <c r="G459" s="66"/>
    </row>
    <row r="460" spans="1:7" x14ac:dyDescent="0.25">
      <c r="A460" s="72">
        <v>427</v>
      </c>
      <c r="B460" s="353" t="s">
        <v>3494</v>
      </c>
      <c r="C460" s="353" t="s">
        <v>14</v>
      </c>
      <c r="D460" s="353" t="s">
        <v>211</v>
      </c>
      <c r="E460" s="72">
        <v>97</v>
      </c>
      <c r="F460" s="69" t="str">
        <f t="shared" si="4"/>
        <v>Xuất sắc</v>
      </c>
      <c r="G460" s="66"/>
    </row>
    <row r="461" spans="1:7" x14ac:dyDescent="0.25">
      <c r="A461" s="72">
        <v>428</v>
      </c>
      <c r="B461" s="353" t="s">
        <v>3495</v>
      </c>
      <c r="C461" s="353" t="s">
        <v>38</v>
      </c>
      <c r="D461" s="353" t="s">
        <v>2155</v>
      </c>
      <c r="E461" s="72">
        <v>77</v>
      </c>
      <c r="F461" s="69" t="str">
        <f t="shared" si="4"/>
        <v>Khá</v>
      </c>
      <c r="G461" s="66"/>
    </row>
    <row r="462" spans="1:7" x14ac:dyDescent="0.25">
      <c r="A462" s="72">
        <v>429</v>
      </c>
      <c r="B462" s="353" t="s">
        <v>3496</v>
      </c>
      <c r="C462" s="353" t="s">
        <v>3272</v>
      </c>
      <c r="D462" s="353" t="s">
        <v>90</v>
      </c>
      <c r="E462" s="72">
        <v>96</v>
      </c>
      <c r="F462" s="69" t="str">
        <f t="shared" si="4"/>
        <v>Xuất sắc</v>
      </c>
      <c r="G462" s="66"/>
    </row>
    <row r="463" spans="1:7" x14ac:dyDescent="0.25">
      <c r="A463" s="72">
        <v>430</v>
      </c>
      <c r="B463" s="353" t="s">
        <v>3497</v>
      </c>
      <c r="C463" s="353" t="s">
        <v>752</v>
      </c>
      <c r="D463" s="353" t="s">
        <v>133</v>
      </c>
      <c r="E463" s="72">
        <v>91</v>
      </c>
      <c r="F463" s="69" t="str">
        <f t="shared" si="4"/>
        <v>Xuất sắc</v>
      </c>
      <c r="G463" s="66"/>
    </row>
    <row r="464" spans="1:7" x14ac:dyDescent="0.25">
      <c r="A464" s="72">
        <v>431</v>
      </c>
      <c r="B464" s="353" t="s">
        <v>3498</v>
      </c>
      <c r="C464" s="353" t="s">
        <v>48</v>
      </c>
      <c r="D464" s="353" t="s">
        <v>65</v>
      </c>
      <c r="E464" s="72">
        <v>80</v>
      </c>
      <c r="F464" s="69" t="str">
        <f t="shared" si="4"/>
        <v>Tốt</v>
      </c>
      <c r="G464" s="66"/>
    </row>
    <row r="465" spans="1:7" x14ac:dyDescent="0.25">
      <c r="A465" s="72">
        <v>432</v>
      </c>
      <c r="B465" s="353" t="s">
        <v>3499</v>
      </c>
      <c r="C465" s="353" t="s">
        <v>2023</v>
      </c>
      <c r="D465" s="353" t="s">
        <v>65</v>
      </c>
      <c r="E465" s="72">
        <v>98</v>
      </c>
      <c r="F465" s="69" t="str">
        <f t="shared" si="4"/>
        <v>Xuất sắc</v>
      </c>
      <c r="G465" s="66"/>
    </row>
    <row r="466" spans="1:7" x14ac:dyDescent="0.25">
      <c r="A466" s="72">
        <v>433</v>
      </c>
      <c r="B466" s="353" t="s">
        <v>3500</v>
      </c>
      <c r="C466" s="353" t="s">
        <v>350</v>
      </c>
      <c r="D466" s="353" t="s">
        <v>65</v>
      </c>
      <c r="E466" s="72">
        <v>96</v>
      </c>
      <c r="F466" s="69" t="str">
        <f t="shared" si="4"/>
        <v>Xuất sắc</v>
      </c>
      <c r="G466" s="66"/>
    </row>
    <row r="467" spans="1:7" x14ac:dyDescent="0.25">
      <c r="A467" s="72">
        <v>434</v>
      </c>
      <c r="B467" s="353" t="s">
        <v>3501</v>
      </c>
      <c r="C467" s="353" t="s">
        <v>85</v>
      </c>
      <c r="D467" s="353" t="s">
        <v>65</v>
      </c>
      <c r="E467" s="72">
        <v>99</v>
      </c>
      <c r="F467" s="69" t="str">
        <f t="shared" si="4"/>
        <v>Xuất sắc</v>
      </c>
      <c r="G467" s="66"/>
    </row>
    <row r="468" spans="1:7" x14ac:dyDescent="0.25">
      <c r="A468" s="72">
        <v>435</v>
      </c>
      <c r="B468" s="353" t="s">
        <v>3502</v>
      </c>
      <c r="C468" s="353" t="s">
        <v>3051</v>
      </c>
      <c r="D468" s="353" t="s">
        <v>416</v>
      </c>
      <c r="E468" s="72">
        <v>98</v>
      </c>
      <c r="F468" s="69" t="str">
        <f t="shared" si="4"/>
        <v>Xuất sắc</v>
      </c>
      <c r="G468" s="66"/>
    </row>
    <row r="469" spans="1:7" x14ac:dyDescent="0.25">
      <c r="A469" s="72">
        <v>436</v>
      </c>
      <c r="B469" s="353" t="s">
        <v>3503</v>
      </c>
      <c r="C469" s="353" t="s">
        <v>1506</v>
      </c>
      <c r="D469" s="353" t="s">
        <v>67</v>
      </c>
      <c r="E469" s="72">
        <v>83</v>
      </c>
      <c r="F469" s="69" t="str">
        <f t="shared" si="4"/>
        <v>Tốt</v>
      </c>
      <c r="G469" s="66"/>
    </row>
    <row r="470" spans="1:7" x14ac:dyDescent="0.25">
      <c r="A470" s="72">
        <v>437</v>
      </c>
      <c r="B470" s="353" t="s">
        <v>3504</v>
      </c>
      <c r="C470" s="353" t="s">
        <v>2102</v>
      </c>
      <c r="D470" s="353" t="s">
        <v>329</v>
      </c>
      <c r="E470" s="72">
        <v>84</v>
      </c>
      <c r="F470" s="69" t="str">
        <f t="shared" si="4"/>
        <v>Tốt</v>
      </c>
      <c r="G470" s="66"/>
    </row>
    <row r="471" spans="1:7" x14ac:dyDescent="0.25">
      <c r="A471" s="72">
        <v>438</v>
      </c>
      <c r="B471" s="353" t="s">
        <v>3505</v>
      </c>
      <c r="C471" s="353" t="s">
        <v>3506</v>
      </c>
      <c r="D471" s="353" t="s">
        <v>329</v>
      </c>
      <c r="E471" s="72">
        <v>60</v>
      </c>
      <c r="F471" s="69" t="str">
        <f t="shared" si="4"/>
        <v>Trung bình</v>
      </c>
      <c r="G471" s="66"/>
    </row>
    <row r="472" spans="1:7" x14ac:dyDescent="0.25">
      <c r="A472" s="72">
        <v>439</v>
      </c>
      <c r="B472" s="353" t="s">
        <v>3507</v>
      </c>
      <c r="C472" s="353" t="s">
        <v>311</v>
      </c>
      <c r="D472" s="353" t="s">
        <v>544</v>
      </c>
      <c r="E472" s="72">
        <v>78</v>
      </c>
      <c r="F472" s="69" t="str">
        <f t="shared" si="4"/>
        <v>Khá</v>
      </c>
      <c r="G472" s="66"/>
    </row>
    <row r="473" spans="1:7" x14ac:dyDescent="0.25">
      <c r="A473" s="72">
        <v>440</v>
      </c>
      <c r="B473" s="353" t="s">
        <v>3508</v>
      </c>
      <c r="C473" s="353" t="s">
        <v>19</v>
      </c>
      <c r="D473" s="353" t="s">
        <v>180</v>
      </c>
      <c r="E473" s="72">
        <v>92</v>
      </c>
      <c r="F473" s="69" t="str">
        <f t="shared" si="4"/>
        <v>Xuất sắc</v>
      </c>
      <c r="G473" s="66"/>
    </row>
    <row r="474" spans="1:7" x14ac:dyDescent="0.25">
      <c r="A474" s="72">
        <v>441</v>
      </c>
      <c r="B474" s="353" t="s">
        <v>3509</v>
      </c>
      <c r="C474" s="353" t="s">
        <v>63</v>
      </c>
      <c r="D474" s="353" t="s">
        <v>24</v>
      </c>
      <c r="E474" s="72">
        <v>81</v>
      </c>
      <c r="F474" s="69" t="str">
        <f t="shared" si="4"/>
        <v>Tốt</v>
      </c>
      <c r="G474" s="66"/>
    </row>
    <row r="475" spans="1:7" x14ac:dyDescent="0.25">
      <c r="A475" s="72">
        <v>442</v>
      </c>
      <c r="B475" s="353" t="s">
        <v>3510</v>
      </c>
      <c r="C475" s="353" t="s">
        <v>3511</v>
      </c>
      <c r="D475" s="353" t="s">
        <v>137</v>
      </c>
      <c r="E475" s="72">
        <v>80</v>
      </c>
      <c r="F475" s="69" t="str">
        <f t="shared" si="4"/>
        <v>Tốt</v>
      </c>
      <c r="G475" s="66"/>
    </row>
    <row r="476" spans="1:7" x14ac:dyDescent="0.25">
      <c r="A476" s="72">
        <v>443</v>
      </c>
      <c r="B476" s="353" t="s">
        <v>3512</v>
      </c>
      <c r="C476" s="353" t="s">
        <v>348</v>
      </c>
      <c r="D476" s="353" t="s">
        <v>69</v>
      </c>
      <c r="E476" s="72">
        <v>96</v>
      </c>
      <c r="F476" s="69" t="str">
        <f t="shared" si="4"/>
        <v>Xuất sắc</v>
      </c>
      <c r="G476" s="66"/>
    </row>
    <row r="477" spans="1:7" x14ac:dyDescent="0.25">
      <c r="A477" s="72">
        <v>444</v>
      </c>
      <c r="B477" s="353" t="s">
        <v>3513</v>
      </c>
      <c r="C477" s="353" t="s">
        <v>2005</v>
      </c>
      <c r="D477" s="353" t="s">
        <v>96</v>
      </c>
      <c r="E477" s="72">
        <v>80</v>
      </c>
      <c r="F477" s="69" t="str">
        <f t="shared" si="4"/>
        <v>Tốt</v>
      </c>
      <c r="G477" s="66"/>
    </row>
    <row r="478" spans="1:7" x14ac:dyDescent="0.25">
      <c r="A478" s="72">
        <v>445</v>
      </c>
      <c r="B478" s="353" t="s">
        <v>3514</v>
      </c>
      <c r="C478" s="353" t="s">
        <v>115</v>
      </c>
      <c r="D478" s="353" t="s">
        <v>13</v>
      </c>
      <c r="E478" s="72">
        <v>97</v>
      </c>
      <c r="F478" s="69" t="str">
        <f t="shared" si="4"/>
        <v>Xuất sắc</v>
      </c>
      <c r="G478" s="66"/>
    </row>
    <row r="479" spans="1:7" x14ac:dyDescent="0.25">
      <c r="A479" s="72">
        <v>446</v>
      </c>
      <c r="B479" s="353" t="s">
        <v>3515</v>
      </c>
      <c r="C479" s="353" t="s">
        <v>3516</v>
      </c>
      <c r="D479" s="353" t="s">
        <v>13</v>
      </c>
      <c r="E479" s="72">
        <v>89</v>
      </c>
      <c r="F479" s="69" t="str">
        <f t="shared" si="4"/>
        <v>Tốt</v>
      </c>
      <c r="G479" s="66"/>
    </row>
    <row r="480" spans="1:7" x14ac:dyDescent="0.25">
      <c r="A480" s="72">
        <v>447</v>
      </c>
      <c r="B480" s="353" t="s">
        <v>3517</v>
      </c>
      <c r="C480" s="353" t="s">
        <v>62</v>
      </c>
      <c r="D480" s="353" t="s">
        <v>13</v>
      </c>
      <c r="E480" s="72">
        <v>64</v>
      </c>
      <c r="F480" s="69" t="str">
        <f t="shared" si="4"/>
        <v>Trung bình</v>
      </c>
      <c r="G480" s="66" t="s">
        <v>125</v>
      </c>
    </row>
    <row r="481" spans="1:8" x14ac:dyDescent="0.25">
      <c r="A481" s="72">
        <v>448</v>
      </c>
      <c r="B481" s="353" t="s">
        <v>3518</v>
      </c>
      <c r="C481" s="353" t="s">
        <v>357</v>
      </c>
      <c r="D481" s="353" t="s">
        <v>13</v>
      </c>
      <c r="E481" s="72">
        <v>68</v>
      </c>
      <c r="F481" s="69" t="str">
        <f t="shared" si="4"/>
        <v>Khá</v>
      </c>
      <c r="G481" s="66"/>
    </row>
    <row r="482" spans="1:8" x14ac:dyDescent="0.25">
      <c r="A482" s="72">
        <v>449</v>
      </c>
      <c r="B482" s="353" t="s">
        <v>3519</v>
      </c>
      <c r="C482" s="353" t="s">
        <v>3520</v>
      </c>
      <c r="D482" s="353" t="s">
        <v>156</v>
      </c>
      <c r="E482" s="72">
        <v>81</v>
      </c>
      <c r="F482" s="69" t="str">
        <f t="shared" si="4"/>
        <v>Tốt</v>
      </c>
      <c r="G482" s="66"/>
    </row>
    <row r="483" spans="1:8" x14ac:dyDescent="0.25">
      <c r="A483" s="72">
        <v>450</v>
      </c>
      <c r="B483" s="353" t="s">
        <v>3521</v>
      </c>
      <c r="C483" s="353" t="s">
        <v>3522</v>
      </c>
      <c r="D483" s="353" t="s">
        <v>158</v>
      </c>
      <c r="E483" s="72">
        <v>75</v>
      </c>
      <c r="F483" s="69" t="str">
        <f t="shared" si="4"/>
        <v>Khá</v>
      </c>
      <c r="G483" s="66"/>
    </row>
    <row r="484" spans="1:8" x14ac:dyDescent="0.25">
      <c r="A484" s="72">
        <v>451</v>
      </c>
      <c r="B484" s="353" t="s">
        <v>3523</v>
      </c>
      <c r="C484" s="353" t="s">
        <v>52</v>
      </c>
      <c r="D484" s="353" t="s">
        <v>181</v>
      </c>
      <c r="E484" s="72">
        <v>64</v>
      </c>
      <c r="F484" s="382" t="str">
        <f t="shared" si="4"/>
        <v>Trung bình</v>
      </c>
      <c r="G484" s="66" t="s">
        <v>75</v>
      </c>
    </row>
    <row r="485" spans="1:8" x14ac:dyDescent="0.25">
      <c r="A485" s="72">
        <v>452</v>
      </c>
      <c r="B485" s="353" t="s">
        <v>3524</v>
      </c>
      <c r="C485" s="353" t="s">
        <v>3525</v>
      </c>
      <c r="D485" s="353" t="s">
        <v>142</v>
      </c>
      <c r="E485" s="380">
        <v>81</v>
      </c>
      <c r="F485" s="383" t="str">
        <f t="shared" si="4"/>
        <v>Tốt</v>
      </c>
      <c r="G485" s="381"/>
    </row>
    <row r="487" spans="1:8" x14ac:dyDescent="0.25">
      <c r="A487" s="90" t="s">
        <v>3526</v>
      </c>
      <c r="B487" s="90"/>
      <c r="C487" s="82"/>
      <c r="D487" s="82"/>
      <c r="E487" s="61"/>
      <c r="F487" s="62"/>
      <c r="G487" s="30"/>
      <c r="H487" s="62"/>
    </row>
    <row r="488" spans="1:8" x14ac:dyDescent="0.25">
      <c r="A488" s="63" t="s">
        <v>119</v>
      </c>
      <c r="B488" s="63" t="s">
        <v>553</v>
      </c>
      <c r="C488" s="372" t="s">
        <v>496</v>
      </c>
      <c r="D488" s="373"/>
      <c r="E488" s="64" t="s">
        <v>554</v>
      </c>
      <c r="F488" s="63" t="s">
        <v>439</v>
      </c>
      <c r="G488" s="63" t="s">
        <v>440</v>
      </c>
    </row>
    <row r="489" spans="1:8" x14ac:dyDescent="0.25">
      <c r="A489" s="72">
        <v>453</v>
      </c>
      <c r="B489" s="353" t="s">
        <v>3527</v>
      </c>
      <c r="C489" s="353" t="s">
        <v>3528</v>
      </c>
      <c r="D489" s="353" t="s">
        <v>36</v>
      </c>
      <c r="E489" s="72">
        <v>90</v>
      </c>
      <c r="F489" s="69" t="str">
        <f t="shared" ref="F489:F515" si="5">IF(E489&gt;=90,"Xuất sắc",IF(E489&gt;=80,"Tốt",IF(E489&gt;=65,"Khá",IF(E489&gt;=50,"Trung bình",IF(E489&gt;=35,"Yếu","Kém")))))</f>
        <v>Xuất sắc</v>
      </c>
      <c r="G489" s="66"/>
    </row>
    <row r="490" spans="1:8" x14ac:dyDescent="0.25">
      <c r="A490" s="72">
        <v>454</v>
      </c>
      <c r="B490" s="353" t="s">
        <v>3529</v>
      </c>
      <c r="C490" s="353" t="s">
        <v>3530</v>
      </c>
      <c r="D490" s="353" t="s">
        <v>36</v>
      </c>
      <c r="E490" s="72">
        <v>60</v>
      </c>
      <c r="F490" s="69" t="str">
        <f t="shared" si="5"/>
        <v>Trung bình</v>
      </c>
      <c r="G490" s="66"/>
    </row>
    <row r="491" spans="1:8" x14ac:dyDescent="0.25">
      <c r="A491" s="72">
        <v>455</v>
      </c>
      <c r="B491" s="353" t="s">
        <v>3531</v>
      </c>
      <c r="C491" s="353" t="s">
        <v>3532</v>
      </c>
      <c r="D491" s="353" t="s">
        <v>448</v>
      </c>
      <c r="E491" s="72">
        <v>62</v>
      </c>
      <c r="F491" s="69" t="str">
        <f t="shared" si="5"/>
        <v>Trung bình</v>
      </c>
      <c r="G491" s="66"/>
    </row>
    <row r="492" spans="1:8" x14ac:dyDescent="0.25">
      <c r="A492" s="72">
        <v>456</v>
      </c>
      <c r="B492" s="353" t="s">
        <v>3533</v>
      </c>
      <c r="C492" s="353" t="s">
        <v>3534</v>
      </c>
      <c r="D492" s="353" t="s">
        <v>487</v>
      </c>
      <c r="E492" s="72">
        <v>64</v>
      </c>
      <c r="F492" s="69" t="str">
        <f t="shared" si="5"/>
        <v>Trung bình</v>
      </c>
      <c r="G492" s="66" t="s">
        <v>75</v>
      </c>
    </row>
    <row r="493" spans="1:8" x14ac:dyDescent="0.25">
      <c r="A493" s="72">
        <v>457</v>
      </c>
      <c r="B493" s="353" t="s">
        <v>3535</v>
      </c>
      <c r="C493" s="353" t="s">
        <v>292</v>
      </c>
      <c r="D493" s="353" t="s">
        <v>420</v>
      </c>
      <c r="E493" s="72">
        <v>78</v>
      </c>
      <c r="F493" s="69" t="str">
        <f t="shared" si="5"/>
        <v>Khá</v>
      </c>
      <c r="G493" s="66"/>
    </row>
    <row r="494" spans="1:8" x14ac:dyDescent="0.25">
      <c r="A494" s="72">
        <v>458</v>
      </c>
      <c r="B494" s="353" t="s">
        <v>3536</v>
      </c>
      <c r="C494" s="353" t="s">
        <v>3537</v>
      </c>
      <c r="D494" s="353" t="s">
        <v>106</v>
      </c>
      <c r="E494" s="72">
        <v>64</v>
      </c>
      <c r="F494" s="69" t="str">
        <f t="shared" si="5"/>
        <v>Trung bình</v>
      </c>
      <c r="G494" s="66" t="s">
        <v>75</v>
      </c>
    </row>
    <row r="495" spans="1:8" x14ac:dyDescent="0.25">
      <c r="A495" s="72">
        <v>459</v>
      </c>
      <c r="B495" s="353" t="s">
        <v>3538</v>
      </c>
      <c r="C495" s="353" t="s">
        <v>50</v>
      </c>
      <c r="D495" s="353" t="s">
        <v>51</v>
      </c>
      <c r="E495" s="72">
        <v>90</v>
      </c>
      <c r="F495" s="69" t="str">
        <f t="shared" si="5"/>
        <v>Xuất sắc</v>
      </c>
      <c r="G495" s="66"/>
    </row>
    <row r="496" spans="1:8" x14ac:dyDescent="0.25">
      <c r="A496" s="72">
        <v>460</v>
      </c>
      <c r="B496" s="353" t="s">
        <v>3539</v>
      </c>
      <c r="C496" s="353" t="s">
        <v>2742</v>
      </c>
      <c r="D496" s="353" t="s">
        <v>230</v>
      </c>
      <c r="E496" s="72">
        <v>94</v>
      </c>
      <c r="F496" s="69" t="str">
        <f t="shared" si="5"/>
        <v>Xuất sắc</v>
      </c>
      <c r="G496" s="66"/>
    </row>
    <row r="497" spans="1:7" x14ac:dyDescent="0.25">
      <c r="A497" s="72">
        <v>461</v>
      </c>
      <c r="B497" s="353" t="s">
        <v>3540</v>
      </c>
      <c r="C497" s="353" t="s">
        <v>183</v>
      </c>
      <c r="D497" s="353" t="s">
        <v>176</v>
      </c>
      <c r="E497" s="72">
        <v>90</v>
      </c>
      <c r="F497" s="69" t="str">
        <f t="shared" si="5"/>
        <v>Xuất sắc</v>
      </c>
      <c r="G497" s="66"/>
    </row>
    <row r="498" spans="1:7" x14ac:dyDescent="0.25">
      <c r="A498" s="72">
        <v>462</v>
      </c>
      <c r="B498" s="353" t="s">
        <v>3541</v>
      </c>
      <c r="C498" s="353" t="s">
        <v>20</v>
      </c>
      <c r="D498" s="353" t="s">
        <v>22</v>
      </c>
      <c r="E498" s="72">
        <v>85</v>
      </c>
      <c r="F498" s="69" t="str">
        <f t="shared" si="5"/>
        <v>Tốt</v>
      </c>
      <c r="G498" s="66"/>
    </row>
    <row r="499" spans="1:7" x14ac:dyDescent="0.25">
      <c r="A499" s="72">
        <v>463</v>
      </c>
      <c r="B499" s="353" t="s">
        <v>3542</v>
      </c>
      <c r="C499" s="353" t="s">
        <v>3543</v>
      </c>
      <c r="D499" s="353" t="s">
        <v>59</v>
      </c>
      <c r="E499" s="72">
        <v>91</v>
      </c>
      <c r="F499" s="69" t="str">
        <f t="shared" si="5"/>
        <v>Xuất sắc</v>
      </c>
      <c r="G499" s="66"/>
    </row>
    <row r="500" spans="1:7" x14ac:dyDescent="0.25">
      <c r="A500" s="72">
        <v>464</v>
      </c>
      <c r="B500" s="353" t="s">
        <v>3544</v>
      </c>
      <c r="C500" s="353" t="s">
        <v>3545</v>
      </c>
      <c r="D500" s="353" t="s">
        <v>60</v>
      </c>
      <c r="E500" s="72">
        <v>62</v>
      </c>
      <c r="F500" s="69" t="str">
        <f t="shared" si="5"/>
        <v>Trung bình</v>
      </c>
      <c r="G500" s="66"/>
    </row>
    <row r="501" spans="1:7" x14ac:dyDescent="0.25">
      <c r="A501" s="72">
        <v>465</v>
      </c>
      <c r="B501" s="353" t="s">
        <v>3546</v>
      </c>
      <c r="C501" s="353" t="s">
        <v>3547</v>
      </c>
      <c r="D501" s="353" t="s">
        <v>3548</v>
      </c>
      <c r="E501" s="72">
        <v>82</v>
      </c>
      <c r="F501" s="69" t="str">
        <f t="shared" si="5"/>
        <v>Tốt</v>
      </c>
      <c r="G501" s="66"/>
    </row>
    <row r="502" spans="1:7" x14ac:dyDescent="0.25">
      <c r="A502" s="72">
        <v>466</v>
      </c>
      <c r="B502" s="353" t="s">
        <v>3549</v>
      </c>
      <c r="C502" s="353" t="s">
        <v>14</v>
      </c>
      <c r="D502" s="353" t="s">
        <v>9</v>
      </c>
      <c r="E502" s="72">
        <v>82</v>
      </c>
      <c r="F502" s="69" t="str">
        <f t="shared" si="5"/>
        <v>Tốt</v>
      </c>
      <c r="G502" s="66"/>
    </row>
    <row r="503" spans="1:7" x14ac:dyDescent="0.25">
      <c r="A503" s="72">
        <v>467</v>
      </c>
      <c r="B503" s="353" t="s">
        <v>3550</v>
      </c>
      <c r="C503" s="353" t="s">
        <v>3551</v>
      </c>
      <c r="D503" s="353" t="s">
        <v>9</v>
      </c>
      <c r="E503" s="72">
        <v>87</v>
      </c>
      <c r="F503" s="69" t="str">
        <f t="shared" si="5"/>
        <v>Tốt</v>
      </c>
      <c r="G503" s="66"/>
    </row>
    <row r="504" spans="1:7" x14ac:dyDescent="0.25">
      <c r="A504" s="72">
        <v>468</v>
      </c>
      <c r="B504" s="353" t="s">
        <v>3552</v>
      </c>
      <c r="C504" s="353" t="s">
        <v>1914</v>
      </c>
      <c r="D504" s="353" t="s">
        <v>26</v>
      </c>
      <c r="E504" s="72">
        <v>97</v>
      </c>
      <c r="F504" s="69" t="str">
        <f t="shared" si="5"/>
        <v>Xuất sắc</v>
      </c>
      <c r="G504" s="66"/>
    </row>
    <row r="505" spans="1:7" x14ac:dyDescent="0.25">
      <c r="A505" s="72">
        <v>469</v>
      </c>
      <c r="B505" s="353" t="s">
        <v>3553</v>
      </c>
      <c r="C505" s="353" t="s">
        <v>91</v>
      </c>
      <c r="D505" s="353" t="s">
        <v>88</v>
      </c>
      <c r="E505" s="72">
        <v>80</v>
      </c>
      <c r="F505" s="69" t="str">
        <f t="shared" si="5"/>
        <v>Tốt</v>
      </c>
      <c r="G505" s="66"/>
    </row>
    <row r="506" spans="1:7" x14ac:dyDescent="0.25">
      <c r="A506" s="72">
        <v>470</v>
      </c>
      <c r="B506" s="353" t="s">
        <v>3554</v>
      </c>
      <c r="C506" s="353" t="s">
        <v>52</v>
      </c>
      <c r="D506" s="353" t="s">
        <v>167</v>
      </c>
      <c r="E506" s="72">
        <v>62</v>
      </c>
      <c r="F506" s="69" t="str">
        <f t="shared" si="5"/>
        <v>Trung bình</v>
      </c>
      <c r="G506" s="66"/>
    </row>
    <row r="507" spans="1:7" x14ac:dyDescent="0.25">
      <c r="A507" s="72">
        <v>471</v>
      </c>
      <c r="B507" s="353" t="s">
        <v>3555</v>
      </c>
      <c r="C507" s="353" t="s">
        <v>259</v>
      </c>
      <c r="D507" s="353" t="s">
        <v>27</v>
      </c>
      <c r="E507" s="72">
        <v>83</v>
      </c>
      <c r="F507" s="69" t="str">
        <f t="shared" si="5"/>
        <v>Tốt</v>
      </c>
      <c r="G507" s="66"/>
    </row>
    <row r="508" spans="1:7" x14ac:dyDescent="0.25">
      <c r="A508" s="72">
        <v>472</v>
      </c>
      <c r="B508" s="353" t="s">
        <v>3556</v>
      </c>
      <c r="C508" s="353" t="s">
        <v>3557</v>
      </c>
      <c r="D508" s="353" t="s">
        <v>11</v>
      </c>
      <c r="E508" s="72">
        <v>86</v>
      </c>
      <c r="F508" s="69" t="str">
        <f t="shared" si="5"/>
        <v>Tốt</v>
      </c>
      <c r="G508" s="66"/>
    </row>
    <row r="509" spans="1:7" x14ac:dyDescent="0.25">
      <c r="A509" s="72">
        <v>473</v>
      </c>
      <c r="B509" s="353" t="s">
        <v>3558</v>
      </c>
      <c r="C509" s="353" t="s">
        <v>3559</v>
      </c>
      <c r="D509" s="353" t="s">
        <v>3560</v>
      </c>
      <c r="E509" s="72">
        <v>85</v>
      </c>
      <c r="F509" s="69" t="str">
        <f t="shared" si="5"/>
        <v>Tốt</v>
      </c>
      <c r="G509" s="66"/>
    </row>
    <row r="510" spans="1:7" x14ac:dyDescent="0.25">
      <c r="A510" s="72">
        <v>474</v>
      </c>
      <c r="B510" s="353" t="s">
        <v>3561</v>
      </c>
      <c r="C510" s="353" t="s">
        <v>71</v>
      </c>
      <c r="D510" s="353" t="s">
        <v>90</v>
      </c>
      <c r="E510" s="72">
        <v>94</v>
      </c>
      <c r="F510" s="69" t="str">
        <f t="shared" si="5"/>
        <v>Xuất sắc</v>
      </c>
      <c r="G510" s="66"/>
    </row>
    <row r="511" spans="1:7" x14ac:dyDescent="0.25">
      <c r="A511" s="72">
        <v>475</v>
      </c>
      <c r="B511" s="353" t="s">
        <v>3562</v>
      </c>
      <c r="C511" s="353" t="s">
        <v>3563</v>
      </c>
      <c r="D511" s="353" t="s">
        <v>2160</v>
      </c>
      <c r="E511" s="72">
        <v>80</v>
      </c>
      <c r="F511" s="69" t="str">
        <f t="shared" si="5"/>
        <v>Tốt</v>
      </c>
      <c r="G511" s="66"/>
    </row>
    <row r="512" spans="1:7" x14ac:dyDescent="0.25">
      <c r="A512" s="72">
        <v>476</v>
      </c>
      <c r="B512" s="353" t="s">
        <v>3564</v>
      </c>
      <c r="C512" s="353" t="s">
        <v>171</v>
      </c>
      <c r="D512" s="353" t="s">
        <v>70</v>
      </c>
      <c r="E512" s="72">
        <v>65</v>
      </c>
      <c r="F512" s="69" t="str">
        <f t="shared" si="5"/>
        <v>Khá</v>
      </c>
      <c r="G512" s="66"/>
    </row>
    <row r="513" spans="1:7" x14ac:dyDescent="0.25">
      <c r="A513" s="72">
        <v>477</v>
      </c>
      <c r="B513" s="353" t="s">
        <v>3565</v>
      </c>
      <c r="C513" s="353" t="s">
        <v>409</v>
      </c>
      <c r="D513" s="353" t="s">
        <v>13</v>
      </c>
      <c r="E513" s="72">
        <v>80</v>
      </c>
      <c r="F513" s="69" t="str">
        <f t="shared" si="5"/>
        <v>Tốt</v>
      </c>
      <c r="G513" s="66"/>
    </row>
    <row r="514" spans="1:7" x14ac:dyDescent="0.25">
      <c r="A514" s="72">
        <v>478</v>
      </c>
      <c r="B514" s="353" t="s">
        <v>3566</v>
      </c>
      <c r="C514" s="353" t="s">
        <v>3567</v>
      </c>
      <c r="D514" s="353" t="s">
        <v>13</v>
      </c>
      <c r="E514" s="72">
        <v>80</v>
      </c>
      <c r="F514" s="382" t="str">
        <f t="shared" si="5"/>
        <v>Tốt</v>
      </c>
      <c r="G514" s="66"/>
    </row>
    <row r="515" spans="1:7" x14ac:dyDescent="0.25">
      <c r="A515" s="72">
        <v>479</v>
      </c>
      <c r="B515" s="353" t="s">
        <v>3568</v>
      </c>
      <c r="C515" s="353" t="s">
        <v>3569</v>
      </c>
      <c r="D515" s="353" t="s">
        <v>2801</v>
      </c>
      <c r="E515" s="380">
        <v>80</v>
      </c>
      <c r="F515" s="383" t="str">
        <f t="shared" si="5"/>
        <v>Tốt</v>
      </c>
      <c r="G515" s="381"/>
    </row>
    <row r="517" spans="1:7" x14ac:dyDescent="0.25">
      <c r="A517" s="323" t="s">
        <v>3570</v>
      </c>
      <c r="B517" s="323"/>
    </row>
    <row r="518" spans="1:7" s="323" customFormat="1" x14ac:dyDescent="0.25">
      <c r="A518" s="371" t="s">
        <v>119</v>
      </c>
      <c r="B518" s="371" t="s">
        <v>553</v>
      </c>
      <c r="C518" s="378" t="s">
        <v>496</v>
      </c>
      <c r="D518" s="379"/>
      <c r="E518" s="371" t="s">
        <v>554</v>
      </c>
      <c r="F518" s="24" t="s">
        <v>439</v>
      </c>
      <c r="G518" s="371" t="s">
        <v>440</v>
      </c>
    </row>
    <row r="519" spans="1:7" x14ac:dyDescent="0.25">
      <c r="A519" s="369">
        <v>480</v>
      </c>
      <c r="B519" s="369" t="s">
        <v>3571</v>
      </c>
      <c r="C519" s="25" t="s">
        <v>3687</v>
      </c>
      <c r="D519" s="369" t="s">
        <v>36</v>
      </c>
      <c r="E519" s="369">
        <v>85</v>
      </c>
      <c r="F519" s="370" t="s">
        <v>32</v>
      </c>
      <c r="G519" s="369"/>
    </row>
    <row r="520" spans="1:7" x14ac:dyDescent="0.25">
      <c r="A520" s="369">
        <v>481</v>
      </c>
      <c r="B520" s="369" t="s">
        <v>3572</v>
      </c>
      <c r="C520" s="25" t="s">
        <v>3688</v>
      </c>
      <c r="D520" s="369" t="s">
        <v>15</v>
      </c>
      <c r="E520" s="369">
        <v>85</v>
      </c>
      <c r="F520" s="370" t="s">
        <v>32</v>
      </c>
      <c r="G520" s="369"/>
    </row>
    <row r="522" spans="1:7" x14ac:dyDescent="0.25">
      <c r="B522" s="11" t="s">
        <v>368</v>
      </c>
      <c r="C522" s="11" t="s">
        <v>3689</v>
      </c>
      <c r="D522" s="2"/>
      <c r="E522" s="57"/>
      <c r="F522" s="10"/>
    </row>
    <row r="523" spans="1:7" x14ac:dyDescent="0.25">
      <c r="B523" s="11" t="s">
        <v>382</v>
      </c>
      <c r="C523" s="2"/>
      <c r="D523" s="2"/>
      <c r="E523" s="10" t="s">
        <v>370</v>
      </c>
      <c r="F523" s="10"/>
    </row>
    <row r="524" spans="1:7" x14ac:dyDescent="0.25">
      <c r="B524" s="11" t="s">
        <v>79</v>
      </c>
      <c r="C524" s="12">
        <v>125</v>
      </c>
      <c r="D524" s="2"/>
      <c r="E524" s="10"/>
      <c r="F524" s="10"/>
    </row>
    <row r="525" spans="1:7" x14ac:dyDescent="0.25">
      <c r="B525" s="11" t="s">
        <v>32</v>
      </c>
      <c r="C525" s="12">
        <v>133</v>
      </c>
      <c r="D525" s="2"/>
      <c r="E525" s="10"/>
      <c r="F525" s="10"/>
    </row>
    <row r="526" spans="1:7" x14ac:dyDescent="0.25">
      <c r="B526" s="11" t="s">
        <v>74</v>
      </c>
      <c r="C526" s="12">
        <v>99</v>
      </c>
      <c r="D526" s="2"/>
      <c r="E526" s="10"/>
      <c r="F526" s="10"/>
    </row>
    <row r="527" spans="1:7" x14ac:dyDescent="0.25">
      <c r="B527" s="11" t="s">
        <v>107</v>
      </c>
      <c r="C527" s="12">
        <v>92</v>
      </c>
      <c r="D527" s="2"/>
      <c r="E527" s="10"/>
      <c r="F527" s="10"/>
    </row>
    <row r="528" spans="1:7" x14ac:dyDescent="0.25">
      <c r="B528" s="11" t="s">
        <v>103</v>
      </c>
      <c r="C528" s="12">
        <v>1</v>
      </c>
      <c r="D528" s="2"/>
      <c r="E528" s="78"/>
      <c r="F528" s="10"/>
    </row>
    <row r="529" spans="2:6" x14ac:dyDescent="0.25">
      <c r="B529" s="11" t="s">
        <v>369</v>
      </c>
      <c r="C529" s="12">
        <v>31</v>
      </c>
      <c r="D529" s="2"/>
      <c r="E529" s="10" t="s">
        <v>371</v>
      </c>
      <c r="F529" s="10"/>
    </row>
    <row r="530" spans="2:6" x14ac:dyDescent="0.25">
      <c r="B530" s="11" t="s">
        <v>375</v>
      </c>
      <c r="C530" s="12">
        <v>0</v>
      </c>
    </row>
  </sheetData>
  <mergeCells count="27">
    <mergeCell ref="C488:D488"/>
    <mergeCell ref="C518:D518"/>
    <mergeCell ref="A487:B487"/>
    <mergeCell ref="C9:D9"/>
    <mergeCell ref="C66:D66"/>
    <mergeCell ref="C172:D172"/>
    <mergeCell ref="C228:D228"/>
    <mergeCell ref="C301:D301"/>
    <mergeCell ref="C241:D241"/>
    <mergeCell ref="C363:D363"/>
    <mergeCell ref="C424:D424"/>
    <mergeCell ref="A300:B300"/>
    <mergeCell ref="A362:B362"/>
    <mergeCell ref="A171:B171"/>
    <mergeCell ref="A227:B227"/>
    <mergeCell ref="A240:B240"/>
    <mergeCell ref="A65:B65"/>
    <mergeCell ref="A118:B118"/>
    <mergeCell ref="C119:D119"/>
    <mergeCell ref="D1:G1"/>
    <mergeCell ref="D2:G2"/>
    <mergeCell ref="A7:E7"/>
    <mergeCell ref="A8:B8"/>
    <mergeCell ref="A1:C1"/>
    <mergeCell ref="A2:C2"/>
    <mergeCell ref="A5:E5"/>
    <mergeCell ref="A6:E6"/>
  </mergeCells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topLeftCell="A118" workbookViewId="0">
      <selection activeCell="C98" sqref="C98"/>
    </sheetView>
  </sheetViews>
  <sheetFormatPr defaultRowHeight="15.75" x14ac:dyDescent="0.25"/>
  <cols>
    <col min="1" max="1" width="4.375" customWidth="1"/>
    <col min="2" max="2" width="18" customWidth="1"/>
    <col min="3" max="3" width="16" customWidth="1"/>
    <col min="4" max="4" width="9" customWidth="1"/>
    <col min="5" max="5" width="9.25" customWidth="1"/>
    <col min="6" max="6" width="8.75" customWidth="1"/>
    <col min="7" max="7" width="9.875" customWidth="1"/>
    <col min="8" max="8" width="12.375" customWidth="1"/>
    <col min="10" max="10" width="10.375" customWidth="1"/>
  </cols>
  <sheetData>
    <row r="1" spans="1:9" s="19" customFormat="1" x14ac:dyDescent="0.25">
      <c r="A1" s="83" t="s">
        <v>1</v>
      </c>
      <c r="B1" s="83"/>
      <c r="C1" s="83"/>
      <c r="D1" s="78"/>
      <c r="E1" s="87" t="s">
        <v>2</v>
      </c>
      <c r="F1" s="87"/>
      <c r="G1" s="87"/>
      <c r="H1" s="87"/>
      <c r="I1" s="87"/>
    </row>
    <row r="2" spans="1:9" s="19" customFormat="1" x14ac:dyDescent="0.25">
      <c r="A2" s="87" t="s">
        <v>3</v>
      </c>
      <c r="B2" s="87"/>
      <c r="C2" s="87"/>
      <c r="D2" s="80"/>
      <c r="E2" s="87" t="s">
        <v>437</v>
      </c>
      <c r="F2" s="87"/>
      <c r="G2" s="87"/>
      <c r="H2" s="87"/>
      <c r="I2" s="87"/>
    </row>
    <row r="3" spans="1:9" s="19" customFormat="1" x14ac:dyDescent="0.25">
      <c r="A3" s="29"/>
      <c r="B3" s="29"/>
      <c r="C3" s="29"/>
      <c r="D3" s="80"/>
      <c r="E3" s="29"/>
      <c r="F3" s="28"/>
      <c r="G3" s="28"/>
    </row>
    <row r="4" spans="1:9" s="19" customFormat="1" x14ac:dyDescent="0.25">
      <c r="B4" s="28" t="s">
        <v>372</v>
      </c>
      <c r="F4" s="28"/>
      <c r="G4" s="28"/>
    </row>
    <row r="5" spans="1:9" s="19" customFormat="1" x14ac:dyDescent="0.25">
      <c r="A5" s="88" t="s">
        <v>2042</v>
      </c>
      <c r="B5" s="88"/>
      <c r="C5" s="88"/>
      <c r="D5" s="88"/>
      <c r="E5" s="88"/>
      <c r="F5" s="88"/>
      <c r="G5" s="88"/>
      <c r="H5" s="88"/>
    </row>
    <row r="6" spans="1:9" s="19" customFormat="1" x14ac:dyDescent="0.25">
      <c r="A6" s="88" t="s">
        <v>560</v>
      </c>
      <c r="B6" s="88"/>
      <c r="C6" s="88"/>
      <c r="D6" s="88"/>
      <c r="E6" s="88"/>
      <c r="F6" s="88"/>
      <c r="G6" s="88"/>
      <c r="H6" s="88"/>
    </row>
    <row r="7" spans="1:9" s="19" customFormat="1" x14ac:dyDescent="0.25">
      <c r="A7" s="89" t="s">
        <v>373</v>
      </c>
      <c r="B7" s="89"/>
      <c r="C7" s="89"/>
      <c r="D7" s="89"/>
      <c r="E7" s="89"/>
      <c r="F7" s="89"/>
      <c r="G7" s="89"/>
      <c r="H7" s="89"/>
    </row>
    <row r="9" spans="1:9" x14ac:dyDescent="0.25">
      <c r="A9" s="390"/>
      <c r="B9" s="390" t="s">
        <v>3724</v>
      </c>
      <c r="C9" s="390"/>
      <c r="D9" s="390"/>
      <c r="E9" s="391"/>
      <c r="F9" s="392"/>
      <c r="G9" s="392"/>
      <c r="H9" s="390"/>
      <c r="I9" s="390"/>
    </row>
    <row r="10" spans="1:9" ht="31.5" x14ac:dyDescent="0.25">
      <c r="A10" s="51" t="s">
        <v>119</v>
      </c>
      <c r="B10" s="51" t="s">
        <v>553</v>
      </c>
      <c r="C10" s="412" t="s">
        <v>496</v>
      </c>
      <c r="D10" s="413"/>
      <c r="E10" s="51" t="s">
        <v>3690</v>
      </c>
      <c r="F10" s="384" t="s">
        <v>557</v>
      </c>
      <c r="G10" s="384" t="s">
        <v>439</v>
      </c>
      <c r="H10" s="384" t="s">
        <v>440</v>
      </c>
    </row>
    <row r="11" spans="1:9" x14ac:dyDescent="0.25">
      <c r="A11" s="385">
        <v>1</v>
      </c>
      <c r="B11" s="385" t="s">
        <v>3691</v>
      </c>
      <c r="C11" s="386" t="s">
        <v>3878</v>
      </c>
      <c r="D11" s="386" t="s">
        <v>39</v>
      </c>
      <c r="E11" s="387" t="s">
        <v>3692</v>
      </c>
      <c r="F11" s="385">
        <v>92</v>
      </c>
      <c r="G11" s="385" t="str">
        <f>IF(F11&gt;=90,"Xuất sắc", IF(F11&gt;=80,"Tốt", IF(F11&gt;=65,"Khá", IF(F11&gt;=50,"Trung bình", IF(F11&gt;=35,"Yếu","Kém")))))</f>
        <v>Xuất sắc</v>
      </c>
      <c r="H11" s="388"/>
    </row>
    <row r="12" spans="1:9" x14ac:dyDescent="0.25">
      <c r="A12" s="385">
        <v>2</v>
      </c>
      <c r="B12" s="385" t="s">
        <v>3693</v>
      </c>
      <c r="C12" s="75" t="s">
        <v>3879</v>
      </c>
      <c r="D12" s="75" t="s">
        <v>8</v>
      </c>
      <c r="E12" s="387" t="s">
        <v>3694</v>
      </c>
      <c r="F12" s="385">
        <v>89</v>
      </c>
      <c r="G12" s="385" t="str">
        <f t="shared" ref="G12:G40" si="0">IF(F12&gt;=90,"Xuất sắc", IF(F12&gt;=80,"Tốt", IF(F12&gt;=65,"Khá", IF(F12&gt;=50,"Trung bình", IF(F12&gt;=35,"Yếu","Kém")))))</f>
        <v>Tốt</v>
      </c>
      <c r="H12" s="388"/>
    </row>
    <row r="13" spans="1:9" x14ac:dyDescent="0.25">
      <c r="A13" s="385">
        <v>3</v>
      </c>
      <c r="B13" s="385" t="s">
        <v>3695</v>
      </c>
      <c r="C13" s="75" t="s">
        <v>3880</v>
      </c>
      <c r="D13" s="75" t="s">
        <v>49</v>
      </c>
      <c r="E13" s="387" t="s">
        <v>3692</v>
      </c>
      <c r="F13" s="385">
        <v>90</v>
      </c>
      <c r="G13" s="385" t="str">
        <f t="shared" si="0"/>
        <v>Xuất sắc</v>
      </c>
      <c r="H13" s="388"/>
    </row>
    <row r="14" spans="1:9" x14ac:dyDescent="0.25">
      <c r="A14" s="385">
        <v>4</v>
      </c>
      <c r="B14" s="385" t="s">
        <v>3696</v>
      </c>
      <c r="C14" s="75" t="s">
        <v>3881</v>
      </c>
      <c r="D14" s="75" t="s">
        <v>49</v>
      </c>
      <c r="E14" s="387" t="s">
        <v>3692</v>
      </c>
      <c r="F14" s="385">
        <v>92</v>
      </c>
      <c r="G14" s="385" t="str">
        <f t="shared" si="0"/>
        <v>Xuất sắc</v>
      </c>
      <c r="H14" s="388"/>
    </row>
    <row r="15" spans="1:9" x14ac:dyDescent="0.25">
      <c r="A15" s="385">
        <v>5</v>
      </c>
      <c r="B15" s="385" t="s">
        <v>3697</v>
      </c>
      <c r="C15" s="75" t="s">
        <v>1491</v>
      </c>
      <c r="D15" s="75" t="s">
        <v>106</v>
      </c>
      <c r="E15" s="387" t="s">
        <v>3694</v>
      </c>
      <c r="F15" s="385">
        <v>89</v>
      </c>
      <c r="G15" s="385" t="str">
        <f t="shared" si="0"/>
        <v>Tốt</v>
      </c>
      <c r="H15" s="388" t="s">
        <v>485</v>
      </c>
    </row>
    <row r="16" spans="1:9" x14ac:dyDescent="0.25">
      <c r="A16" s="385">
        <v>6</v>
      </c>
      <c r="B16" s="385" t="s">
        <v>3698</v>
      </c>
      <c r="C16" s="75" t="s">
        <v>1242</v>
      </c>
      <c r="D16" s="75" t="s">
        <v>16</v>
      </c>
      <c r="E16" s="387" t="s">
        <v>561</v>
      </c>
      <c r="F16" s="385">
        <v>92</v>
      </c>
      <c r="G16" s="385" t="str">
        <f t="shared" si="0"/>
        <v>Xuất sắc</v>
      </c>
      <c r="H16" s="388" t="s">
        <v>495</v>
      </c>
    </row>
    <row r="17" spans="1:8" x14ac:dyDescent="0.25">
      <c r="A17" s="385">
        <v>7</v>
      </c>
      <c r="B17" s="385" t="s">
        <v>3699</v>
      </c>
      <c r="C17" s="386" t="s">
        <v>3882</v>
      </c>
      <c r="D17" s="386" t="s">
        <v>51</v>
      </c>
      <c r="E17" s="387" t="s">
        <v>561</v>
      </c>
      <c r="F17" s="385">
        <v>92</v>
      </c>
      <c r="G17" s="385" t="str">
        <f t="shared" si="0"/>
        <v>Xuất sắc</v>
      </c>
      <c r="H17" s="388"/>
    </row>
    <row r="18" spans="1:8" x14ac:dyDescent="0.25">
      <c r="A18" s="385">
        <v>8</v>
      </c>
      <c r="B18" s="385" t="s">
        <v>3700</v>
      </c>
      <c r="C18" s="75" t="s">
        <v>571</v>
      </c>
      <c r="D18" s="75" t="s">
        <v>3730</v>
      </c>
      <c r="E18" s="387" t="s">
        <v>3694</v>
      </c>
      <c r="F18" s="385">
        <v>87</v>
      </c>
      <c r="G18" s="385" t="str">
        <f t="shared" si="0"/>
        <v>Tốt</v>
      </c>
      <c r="H18" s="388"/>
    </row>
    <row r="19" spans="1:8" x14ac:dyDescent="0.25">
      <c r="A19" s="385">
        <v>9</v>
      </c>
      <c r="B19" s="385" t="s">
        <v>3701</v>
      </c>
      <c r="C19" s="386" t="s">
        <v>3883</v>
      </c>
      <c r="D19" s="386" t="s">
        <v>3884</v>
      </c>
      <c r="E19" s="387" t="s">
        <v>3692</v>
      </c>
      <c r="F19" s="385">
        <v>89</v>
      </c>
      <c r="G19" s="385" t="str">
        <f t="shared" si="0"/>
        <v>Tốt</v>
      </c>
      <c r="H19" s="388"/>
    </row>
    <row r="20" spans="1:8" x14ac:dyDescent="0.25">
      <c r="A20" s="385">
        <v>10</v>
      </c>
      <c r="B20" s="385" t="s">
        <v>3702</v>
      </c>
      <c r="C20" s="75" t="s">
        <v>3885</v>
      </c>
      <c r="D20" s="75" t="s">
        <v>86</v>
      </c>
      <c r="E20" s="387" t="s">
        <v>3692</v>
      </c>
      <c r="F20" s="385">
        <v>88</v>
      </c>
      <c r="G20" s="385" t="str">
        <f t="shared" si="0"/>
        <v>Tốt</v>
      </c>
      <c r="H20" s="388" t="s">
        <v>2449</v>
      </c>
    </row>
    <row r="21" spans="1:8" x14ac:dyDescent="0.25">
      <c r="A21" s="385">
        <v>11</v>
      </c>
      <c r="B21" s="385" t="s">
        <v>3703</v>
      </c>
      <c r="C21" s="75" t="s">
        <v>3886</v>
      </c>
      <c r="D21" s="75" t="s">
        <v>9</v>
      </c>
      <c r="E21" s="387" t="s">
        <v>561</v>
      </c>
      <c r="F21" s="385">
        <v>89</v>
      </c>
      <c r="G21" s="385" t="str">
        <f t="shared" si="0"/>
        <v>Tốt</v>
      </c>
      <c r="H21" s="388"/>
    </row>
    <row r="22" spans="1:8" x14ac:dyDescent="0.25">
      <c r="A22" s="385">
        <v>12</v>
      </c>
      <c r="B22" s="385" t="s">
        <v>3704</v>
      </c>
      <c r="C22" s="75" t="s">
        <v>3887</v>
      </c>
      <c r="D22" s="75" t="s">
        <v>9</v>
      </c>
      <c r="E22" s="387" t="s">
        <v>3705</v>
      </c>
      <c r="F22" s="385">
        <v>90</v>
      </c>
      <c r="G22" s="385" t="str">
        <f t="shared" si="0"/>
        <v>Xuất sắc</v>
      </c>
      <c r="H22" s="388"/>
    </row>
    <row r="23" spans="1:8" x14ac:dyDescent="0.25">
      <c r="A23" s="385">
        <v>13</v>
      </c>
      <c r="B23" s="385" t="s">
        <v>3706</v>
      </c>
      <c r="C23" s="386" t="s">
        <v>3888</v>
      </c>
      <c r="D23" s="386" t="s">
        <v>9</v>
      </c>
      <c r="E23" s="387" t="s">
        <v>561</v>
      </c>
      <c r="F23" s="385">
        <v>89</v>
      </c>
      <c r="G23" s="385" t="str">
        <f t="shared" si="0"/>
        <v>Tốt</v>
      </c>
      <c r="H23" s="388"/>
    </row>
    <row r="24" spans="1:8" x14ac:dyDescent="0.25">
      <c r="A24" s="385">
        <v>14</v>
      </c>
      <c r="B24" s="385" t="s">
        <v>3707</v>
      </c>
      <c r="C24" s="75" t="s">
        <v>3889</v>
      </c>
      <c r="D24" s="75" t="s">
        <v>290</v>
      </c>
      <c r="E24" s="387" t="s">
        <v>3692</v>
      </c>
      <c r="F24" s="385">
        <v>79</v>
      </c>
      <c r="G24" s="385" t="str">
        <f t="shared" si="0"/>
        <v>Khá</v>
      </c>
      <c r="H24" s="388"/>
    </row>
    <row r="25" spans="1:8" x14ac:dyDescent="0.25">
      <c r="A25" s="385">
        <v>15</v>
      </c>
      <c r="B25" s="385" t="s">
        <v>3708</v>
      </c>
      <c r="C25" s="75" t="s">
        <v>3890</v>
      </c>
      <c r="D25" s="75" t="s">
        <v>26</v>
      </c>
      <c r="E25" s="387" t="s">
        <v>3692</v>
      </c>
      <c r="F25" s="385">
        <v>84</v>
      </c>
      <c r="G25" s="385" t="str">
        <f t="shared" si="0"/>
        <v>Tốt</v>
      </c>
      <c r="H25" s="388"/>
    </row>
    <row r="26" spans="1:8" x14ac:dyDescent="0.25">
      <c r="A26" s="385">
        <v>16</v>
      </c>
      <c r="B26" s="385" t="s">
        <v>3709</v>
      </c>
      <c r="C26" s="386" t="s">
        <v>3891</v>
      </c>
      <c r="D26" s="386" t="s">
        <v>23</v>
      </c>
      <c r="E26" s="387" t="s">
        <v>3692</v>
      </c>
      <c r="F26" s="385">
        <v>92</v>
      </c>
      <c r="G26" s="385" t="str">
        <f t="shared" si="0"/>
        <v>Xuất sắc</v>
      </c>
      <c r="H26" s="388"/>
    </row>
    <row r="27" spans="1:8" x14ac:dyDescent="0.25">
      <c r="A27" s="385">
        <v>17</v>
      </c>
      <c r="B27" s="385" t="s">
        <v>3710</v>
      </c>
      <c r="C27" s="75" t="s">
        <v>3892</v>
      </c>
      <c r="D27" s="75" t="s">
        <v>178</v>
      </c>
      <c r="E27" s="387" t="s">
        <v>3692</v>
      </c>
      <c r="F27" s="385">
        <v>80</v>
      </c>
      <c r="G27" s="385" t="str">
        <f t="shared" si="0"/>
        <v>Tốt</v>
      </c>
      <c r="H27" s="388"/>
    </row>
    <row r="28" spans="1:8" x14ac:dyDescent="0.25">
      <c r="A28" s="385">
        <v>18</v>
      </c>
      <c r="B28" s="385" t="s">
        <v>3711</v>
      </c>
      <c r="C28" s="75" t="s">
        <v>538</v>
      </c>
      <c r="D28" s="75" t="s">
        <v>12</v>
      </c>
      <c r="E28" s="387" t="s">
        <v>561</v>
      </c>
      <c r="F28" s="385">
        <v>89</v>
      </c>
      <c r="G28" s="385" t="str">
        <f t="shared" si="0"/>
        <v>Tốt</v>
      </c>
      <c r="H28" s="388"/>
    </row>
    <row r="29" spans="1:8" x14ac:dyDescent="0.25">
      <c r="A29" s="385">
        <v>19</v>
      </c>
      <c r="B29" s="385" t="s">
        <v>3712</v>
      </c>
      <c r="C29" s="75" t="s">
        <v>3893</v>
      </c>
      <c r="D29" s="75" t="s">
        <v>395</v>
      </c>
      <c r="E29" s="387" t="s">
        <v>3705</v>
      </c>
      <c r="F29" s="385">
        <v>92</v>
      </c>
      <c r="G29" s="385" t="str">
        <f t="shared" si="0"/>
        <v>Xuất sắc</v>
      </c>
      <c r="H29" s="388"/>
    </row>
    <row r="30" spans="1:8" x14ac:dyDescent="0.25">
      <c r="A30" s="385">
        <v>20</v>
      </c>
      <c r="B30" s="385" t="s">
        <v>3713</v>
      </c>
      <c r="C30" s="75" t="s">
        <v>3894</v>
      </c>
      <c r="D30" s="75" t="s">
        <v>2160</v>
      </c>
      <c r="E30" s="387" t="s">
        <v>561</v>
      </c>
      <c r="F30" s="385">
        <v>92</v>
      </c>
      <c r="G30" s="385" t="str">
        <f t="shared" si="0"/>
        <v>Xuất sắc</v>
      </c>
      <c r="H30" s="388"/>
    </row>
    <row r="31" spans="1:8" x14ac:dyDescent="0.25">
      <c r="A31" s="385">
        <v>21</v>
      </c>
      <c r="B31" s="385" t="s">
        <v>3714</v>
      </c>
      <c r="C31" s="75" t="s">
        <v>3895</v>
      </c>
      <c r="D31" s="75" t="s">
        <v>65</v>
      </c>
      <c r="E31" s="387" t="s">
        <v>3692</v>
      </c>
      <c r="F31" s="385">
        <v>88</v>
      </c>
      <c r="G31" s="385" t="str">
        <f t="shared" si="0"/>
        <v>Tốt</v>
      </c>
      <c r="H31" s="388"/>
    </row>
    <row r="32" spans="1:8" x14ac:dyDescent="0.25">
      <c r="A32" s="385">
        <v>22</v>
      </c>
      <c r="B32" s="385" t="s">
        <v>3715</v>
      </c>
      <c r="C32" s="75" t="s">
        <v>3896</v>
      </c>
      <c r="D32" s="75" t="s">
        <v>493</v>
      </c>
      <c r="E32" s="387" t="s">
        <v>561</v>
      </c>
      <c r="F32" s="385">
        <v>64</v>
      </c>
      <c r="G32" s="385" t="str">
        <f t="shared" si="0"/>
        <v>Trung bình</v>
      </c>
      <c r="H32" s="388" t="s">
        <v>75</v>
      </c>
    </row>
    <row r="33" spans="1:10" x14ac:dyDescent="0.25">
      <c r="A33" s="385">
        <v>23</v>
      </c>
      <c r="B33" s="385" t="s">
        <v>3716</v>
      </c>
      <c r="C33" s="386" t="s">
        <v>3897</v>
      </c>
      <c r="D33" s="386" t="s">
        <v>67</v>
      </c>
      <c r="E33" s="387" t="s">
        <v>3705</v>
      </c>
      <c r="F33" s="385">
        <v>89</v>
      </c>
      <c r="G33" s="385" t="str">
        <f t="shared" si="0"/>
        <v>Tốt</v>
      </c>
      <c r="H33" s="388"/>
    </row>
    <row r="34" spans="1:10" x14ac:dyDescent="0.25">
      <c r="A34" s="385">
        <v>24</v>
      </c>
      <c r="B34" s="385" t="s">
        <v>3717</v>
      </c>
      <c r="C34" s="75" t="s">
        <v>3898</v>
      </c>
      <c r="D34" s="75" t="s">
        <v>24</v>
      </c>
      <c r="E34" s="387" t="s">
        <v>561</v>
      </c>
      <c r="F34" s="385">
        <v>90</v>
      </c>
      <c r="G34" s="385" t="str">
        <f t="shared" si="0"/>
        <v>Xuất sắc</v>
      </c>
      <c r="H34" s="388"/>
    </row>
    <row r="35" spans="1:10" x14ac:dyDescent="0.25">
      <c r="A35" s="385">
        <v>25</v>
      </c>
      <c r="B35" s="385" t="s">
        <v>3718</v>
      </c>
      <c r="C35" s="75" t="s">
        <v>3899</v>
      </c>
      <c r="D35" s="75" t="s">
        <v>365</v>
      </c>
      <c r="E35" s="387" t="s">
        <v>561</v>
      </c>
      <c r="F35" s="385">
        <v>89</v>
      </c>
      <c r="G35" s="385" t="str">
        <f t="shared" si="0"/>
        <v>Tốt</v>
      </c>
      <c r="H35" s="388"/>
    </row>
    <row r="36" spans="1:10" x14ac:dyDescent="0.25">
      <c r="A36" s="385">
        <v>26</v>
      </c>
      <c r="B36" s="385" t="s">
        <v>3719</v>
      </c>
      <c r="C36" s="75" t="s">
        <v>3900</v>
      </c>
      <c r="D36" s="75" t="s">
        <v>172</v>
      </c>
      <c r="E36" s="387" t="s">
        <v>561</v>
      </c>
      <c r="F36" s="385">
        <v>64</v>
      </c>
      <c r="G36" s="385" t="str">
        <f t="shared" si="0"/>
        <v>Trung bình</v>
      </c>
      <c r="H36" s="388" t="s">
        <v>377</v>
      </c>
    </row>
    <row r="37" spans="1:10" x14ac:dyDescent="0.25">
      <c r="A37" s="385">
        <v>27</v>
      </c>
      <c r="B37" s="385" t="s">
        <v>3720</v>
      </c>
      <c r="C37" s="75" t="s">
        <v>3642</v>
      </c>
      <c r="D37" s="75" t="s">
        <v>206</v>
      </c>
      <c r="E37" s="387" t="s">
        <v>561</v>
      </c>
      <c r="F37" s="385">
        <v>88</v>
      </c>
      <c r="G37" s="385" t="str">
        <f t="shared" si="0"/>
        <v>Tốt</v>
      </c>
      <c r="H37" s="388"/>
    </row>
    <row r="38" spans="1:10" x14ac:dyDescent="0.25">
      <c r="A38" s="385">
        <v>28</v>
      </c>
      <c r="B38" s="385" t="s">
        <v>3721</v>
      </c>
      <c r="C38" s="75" t="s">
        <v>224</v>
      </c>
      <c r="D38" s="75" t="s">
        <v>572</v>
      </c>
      <c r="E38" s="387" t="s">
        <v>561</v>
      </c>
      <c r="F38" s="387">
        <v>90</v>
      </c>
      <c r="G38" s="385" t="str">
        <f t="shared" si="0"/>
        <v>Xuất sắc</v>
      </c>
      <c r="H38" s="387"/>
    </row>
    <row r="39" spans="1:10" x14ac:dyDescent="0.25">
      <c r="A39" s="385">
        <v>29</v>
      </c>
      <c r="B39" s="385" t="s">
        <v>3722</v>
      </c>
      <c r="C39" s="418" t="s">
        <v>3901</v>
      </c>
      <c r="D39" s="418" t="s">
        <v>3902</v>
      </c>
      <c r="E39" s="419" t="s">
        <v>3692</v>
      </c>
      <c r="F39" s="387">
        <v>89</v>
      </c>
      <c r="G39" s="385" t="str">
        <f t="shared" si="0"/>
        <v>Tốt</v>
      </c>
      <c r="H39" s="387"/>
    </row>
    <row r="40" spans="1:10" x14ac:dyDescent="0.25">
      <c r="A40" s="385">
        <v>30</v>
      </c>
      <c r="B40" s="389" t="s">
        <v>3723</v>
      </c>
      <c r="C40" s="418" t="s">
        <v>3903</v>
      </c>
      <c r="D40" s="418" t="s">
        <v>3904</v>
      </c>
      <c r="E40" s="419" t="s">
        <v>3694</v>
      </c>
      <c r="F40" s="387">
        <v>89</v>
      </c>
      <c r="G40" s="385" t="str">
        <f t="shared" si="0"/>
        <v>Tốt</v>
      </c>
      <c r="H40" s="387"/>
    </row>
    <row r="42" spans="1:10" x14ac:dyDescent="0.25">
      <c r="A42" s="390"/>
      <c r="B42" s="390" t="s">
        <v>3725</v>
      </c>
      <c r="C42" s="390"/>
      <c r="D42" s="390"/>
      <c r="E42" s="393"/>
      <c r="F42" s="394"/>
      <c r="G42" s="394"/>
      <c r="H42" s="390"/>
      <c r="I42" s="390"/>
      <c r="J42" s="390"/>
    </row>
    <row r="43" spans="1:10" ht="31.5" x14ac:dyDescent="0.25">
      <c r="A43" s="51" t="s">
        <v>119</v>
      </c>
      <c r="B43" s="51" t="s">
        <v>553</v>
      </c>
      <c r="C43" s="412" t="s">
        <v>496</v>
      </c>
      <c r="D43" s="413"/>
      <c r="E43" s="51" t="s">
        <v>3690</v>
      </c>
      <c r="F43" s="384" t="s">
        <v>557</v>
      </c>
      <c r="G43" s="384" t="s">
        <v>439</v>
      </c>
      <c r="H43" s="384" t="s">
        <v>440</v>
      </c>
    </row>
    <row r="44" spans="1:10" x14ac:dyDescent="0.25">
      <c r="A44" s="396">
        <v>31</v>
      </c>
      <c r="B44" s="396" t="s">
        <v>3851</v>
      </c>
      <c r="C44" s="397" t="s">
        <v>3852</v>
      </c>
      <c r="D44" s="397" t="s">
        <v>36</v>
      </c>
      <c r="E44" s="73" t="s">
        <v>3694</v>
      </c>
      <c r="F44" s="396">
        <v>94</v>
      </c>
      <c r="G44" s="385" t="str">
        <f>IF(F44&gt;=90,"Xuất sắc", IF(F44&gt;=80,"Tốt", IF(F44&gt;=65,"Khá", IF(F44&gt;=50,"Trung bình", IF(F44&gt;=35,"Yếu","Kém")))))</f>
        <v>Xuất sắc</v>
      </c>
      <c r="H44" s="398" t="s">
        <v>2449</v>
      </c>
    </row>
    <row r="45" spans="1:10" x14ac:dyDescent="0.25">
      <c r="A45" s="395">
        <v>32</v>
      </c>
      <c r="B45" s="395" t="s">
        <v>3853</v>
      </c>
      <c r="C45" s="386" t="s">
        <v>3854</v>
      </c>
      <c r="D45" s="386" t="s">
        <v>41</v>
      </c>
      <c r="E45" s="73" t="s">
        <v>3692</v>
      </c>
      <c r="F45" s="415" t="s">
        <v>2030</v>
      </c>
      <c r="G45" s="416"/>
      <c r="H45" s="417"/>
    </row>
    <row r="46" spans="1:10" x14ac:dyDescent="0.25">
      <c r="A46" s="396">
        <v>33</v>
      </c>
      <c r="B46" s="396" t="s">
        <v>3855</v>
      </c>
      <c r="C46" s="397" t="s">
        <v>3856</v>
      </c>
      <c r="D46" s="397" t="s">
        <v>347</v>
      </c>
      <c r="E46" s="73" t="s">
        <v>3694</v>
      </c>
      <c r="F46" s="396">
        <v>85</v>
      </c>
      <c r="G46" s="385" t="str">
        <f t="shared" ref="G46:G66" si="1">IF(F46&gt;=90,"Xuất sắc", IF(F46&gt;=80,"Tốt", IF(F46&gt;=65,"Khá", IF(F46&gt;=50,"Trung bình", IF(F46&gt;=35,"Yếu","Kém")))))</f>
        <v>Tốt</v>
      </c>
      <c r="H46" s="398"/>
    </row>
    <row r="47" spans="1:10" x14ac:dyDescent="0.25">
      <c r="A47" s="395">
        <v>34</v>
      </c>
      <c r="B47" s="396" t="s">
        <v>3726</v>
      </c>
      <c r="C47" s="397" t="s">
        <v>3727</v>
      </c>
      <c r="D47" s="397" t="s">
        <v>15</v>
      </c>
      <c r="E47" s="73" t="s">
        <v>561</v>
      </c>
      <c r="F47" s="396">
        <v>79</v>
      </c>
      <c r="G47" s="385" t="str">
        <f t="shared" si="1"/>
        <v>Khá</v>
      </c>
      <c r="H47" s="398"/>
    </row>
    <row r="48" spans="1:10" x14ac:dyDescent="0.25">
      <c r="A48" s="396">
        <v>35</v>
      </c>
      <c r="B48" s="396" t="s">
        <v>3857</v>
      </c>
      <c r="C48" s="397" t="s">
        <v>272</v>
      </c>
      <c r="D48" s="397" t="s">
        <v>15</v>
      </c>
      <c r="E48" s="73" t="s">
        <v>3692</v>
      </c>
      <c r="F48" s="396">
        <v>88</v>
      </c>
      <c r="G48" s="385" t="str">
        <f t="shared" si="1"/>
        <v>Tốt</v>
      </c>
      <c r="H48" s="398"/>
    </row>
    <row r="49" spans="1:8" x14ac:dyDescent="0.25">
      <c r="A49" s="395">
        <v>36</v>
      </c>
      <c r="B49" s="396" t="s">
        <v>3858</v>
      </c>
      <c r="C49" s="397" t="s">
        <v>3859</v>
      </c>
      <c r="D49" s="397" t="s">
        <v>15</v>
      </c>
      <c r="E49" s="73" t="s">
        <v>3692</v>
      </c>
      <c r="F49" s="396">
        <v>92</v>
      </c>
      <c r="G49" s="385" t="str">
        <f t="shared" si="1"/>
        <v>Xuất sắc</v>
      </c>
      <c r="H49" s="398"/>
    </row>
    <row r="50" spans="1:8" x14ac:dyDescent="0.25">
      <c r="A50" s="396">
        <v>37</v>
      </c>
      <c r="B50" s="396" t="s">
        <v>3860</v>
      </c>
      <c r="C50" s="397" t="s">
        <v>3861</v>
      </c>
      <c r="D50" s="397" t="s">
        <v>83</v>
      </c>
      <c r="E50" s="73" t="s">
        <v>3692</v>
      </c>
      <c r="F50" s="396">
        <v>75</v>
      </c>
      <c r="G50" s="385" t="str">
        <f t="shared" si="1"/>
        <v>Khá</v>
      </c>
      <c r="H50" s="398"/>
    </row>
    <row r="51" spans="1:8" x14ac:dyDescent="0.25">
      <c r="A51" s="395">
        <v>38</v>
      </c>
      <c r="B51" s="396" t="s">
        <v>3728</v>
      </c>
      <c r="C51" s="397" t="s">
        <v>3729</v>
      </c>
      <c r="D51" s="397" t="s">
        <v>3730</v>
      </c>
      <c r="E51" s="73" t="s">
        <v>561</v>
      </c>
      <c r="F51" s="396">
        <v>90</v>
      </c>
      <c r="G51" s="385" t="str">
        <f t="shared" si="1"/>
        <v>Xuất sắc</v>
      </c>
      <c r="H51" s="398"/>
    </row>
    <row r="52" spans="1:8" x14ac:dyDescent="0.25">
      <c r="A52" s="396">
        <v>39</v>
      </c>
      <c r="B52" s="396" t="s">
        <v>3862</v>
      </c>
      <c r="C52" s="397" t="s">
        <v>254</v>
      </c>
      <c r="D52" s="397" t="s">
        <v>3730</v>
      </c>
      <c r="E52" s="73" t="s">
        <v>3692</v>
      </c>
      <c r="F52" s="396">
        <v>87</v>
      </c>
      <c r="G52" s="385" t="str">
        <f t="shared" si="1"/>
        <v>Tốt</v>
      </c>
      <c r="H52" s="398"/>
    </row>
    <row r="53" spans="1:8" x14ac:dyDescent="0.25">
      <c r="A53" s="395">
        <v>40</v>
      </c>
      <c r="B53" s="396" t="s">
        <v>3731</v>
      </c>
      <c r="C53" s="397" t="s">
        <v>50</v>
      </c>
      <c r="D53" s="397" t="s">
        <v>111</v>
      </c>
      <c r="E53" s="73" t="s">
        <v>561</v>
      </c>
      <c r="F53" s="396">
        <v>88</v>
      </c>
      <c r="G53" s="385" t="str">
        <f t="shared" si="1"/>
        <v>Tốt</v>
      </c>
      <c r="H53" s="398"/>
    </row>
    <row r="54" spans="1:8" x14ac:dyDescent="0.25">
      <c r="A54" s="396">
        <v>41</v>
      </c>
      <c r="B54" s="396" t="s">
        <v>3732</v>
      </c>
      <c r="C54" s="397" t="s">
        <v>19</v>
      </c>
      <c r="D54" s="397" t="s">
        <v>3663</v>
      </c>
      <c r="E54" s="73" t="s">
        <v>561</v>
      </c>
      <c r="F54" s="396">
        <v>82</v>
      </c>
      <c r="G54" s="385" t="str">
        <f t="shared" si="1"/>
        <v>Tốt</v>
      </c>
      <c r="H54" s="398"/>
    </row>
    <row r="55" spans="1:8" ht="18" customHeight="1" x14ac:dyDescent="0.25">
      <c r="A55" s="395">
        <v>42</v>
      </c>
      <c r="B55" s="396" t="s">
        <v>3863</v>
      </c>
      <c r="C55" s="397" t="s">
        <v>3864</v>
      </c>
      <c r="D55" s="397" t="s">
        <v>178</v>
      </c>
      <c r="E55" s="73" t="s">
        <v>3692</v>
      </c>
      <c r="F55" s="396">
        <v>98</v>
      </c>
      <c r="G55" s="385" t="str">
        <f t="shared" si="1"/>
        <v>Xuất sắc</v>
      </c>
      <c r="H55" s="398" t="s">
        <v>485</v>
      </c>
    </row>
    <row r="56" spans="1:8" x14ac:dyDescent="0.25">
      <c r="A56" s="396">
        <v>43</v>
      </c>
      <c r="B56" s="396" t="s">
        <v>3733</v>
      </c>
      <c r="C56" s="397" t="s">
        <v>128</v>
      </c>
      <c r="D56" s="397" t="s">
        <v>493</v>
      </c>
      <c r="E56" s="73" t="s">
        <v>561</v>
      </c>
      <c r="F56" s="396">
        <v>85</v>
      </c>
      <c r="G56" s="385" t="str">
        <f t="shared" si="1"/>
        <v>Tốt</v>
      </c>
      <c r="H56" s="398"/>
    </row>
    <row r="57" spans="1:8" x14ac:dyDescent="0.25">
      <c r="A57" s="395">
        <v>44</v>
      </c>
      <c r="B57" s="396" t="s">
        <v>3865</v>
      </c>
      <c r="C57" s="397" t="s">
        <v>359</v>
      </c>
      <c r="D57" s="397" t="s">
        <v>66</v>
      </c>
      <c r="E57" s="73" t="s">
        <v>3692</v>
      </c>
      <c r="F57" s="396">
        <v>93</v>
      </c>
      <c r="G57" s="385" t="str">
        <f t="shared" si="1"/>
        <v>Xuất sắc</v>
      </c>
      <c r="H57" s="398"/>
    </row>
    <row r="58" spans="1:8" x14ac:dyDescent="0.25">
      <c r="A58" s="396">
        <v>45</v>
      </c>
      <c r="B58" s="396" t="s">
        <v>3866</v>
      </c>
      <c r="C58" s="397" t="s">
        <v>179</v>
      </c>
      <c r="D58" s="397" t="s">
        <v>67</v>
      </c>
      <c r="E58" s="73" t="s">
        <v>3692</v>
      </c>
      <c r="F58" s="396">
        <v>91</v>
      </c>
      <c r="G58" s="385" t="str">
        <f t="shared" si="1"/>
        <v>Xuất sắc</v>
      </c>
      <c r="H58" s="398"/>
    </row>
    <row r="59" spans="1:8" x14ac:dyDescent="0.25">
      <c r="A59" s="395">
        <v>46</v>
      </c>
      <c r="B59" s="396" t="s">
        <v>3867</v>
      </c>
      <c r="C59" s="397" t="s">
        <v>122</v>
      </c>
      <c r="D59" s="397" t="s">
        <v>13</v>
      </c>
      <c r="E59" s="73" t="s">
        <v>3692</v>
      </c>
      <c r="F59" s="396">
        <v>95</v>
      </c>
      <c r="G59" s="385" t="str">
        <f t="shared" si="1"/>
        <v>Xuất sắc</v>
      </c>
      <c r="H59" s="398" t="s">
        <v>495</v>
      </c>
    </row>
    <row r="60" spans="1:8" x14ac:dyDescent="0.25">
      <c r="A60" s="396">
        <v>47</v>
      </c>
      <c r="B60" s="396" t="s">
        <v>3734</v>
      </c>
      <c r="C60" s="397" t="s">
        <v>19</v>
      </c>
      <c r="D60" s="397" t="s">
        <v>13</v>
      </c>
      <c r="E60" s="73" t="s">
        <v>561</v>
      </c>
      <c r="F60" s="396">
        <v>90</v>
      </c>
      <c r="G60" s="385" t="str">
        <f t="shared" si="1"/>
        <v>Xuất sắc</v>
      </c>
      <c r="H60" s="398"/>
    </row>
    <row r="61" spans="1:8" x14ac:dyDescent="0.25">
      <c r="A61" s="395">
        <v>48</v>
      </c>
      <c r="B61" s="396" t="s">
        <v>3735</v>
      </c>
      <c r="C61" s="397" t="s">
        <v>157</v>
      </c>
      <c r="D61" s="397" t="s">
        <v>307</v>
      </c>
      <c r="E61" s="73" t="s">
        <v>561</v>
      </c>
      <c r="F61" s="396">
        <v>89</v>
      </c>
      <c r="G61" s="385" t="str">
        <f t="shared" si="1"/>
        <v>Tốt</v>
      </c>
      <c r="H61" s="398"/>
    </row>
    <row r="62" spans="1:8" x14ac:dyDescent="0.25">
      <c r="A62" s="396">
        <v>49</v>
      </c>
      <c r="B62" s="396" t="s">
        <v>3736</v>
      </c>
      <c r="C62" s="397" t="s">
        <v>191</v>
      </c>
      <c r="D62" s="397" t="s">
        <v>188</v>
      </c>
      <c r="E62" s="73" t="s">
        <v>561</v>
      </c>
      <c r="F62" s="396">
        <v>89</v>
      </c>
      <c r="G62" s="385" t="str">
        <f t="shared" si="1"/>
        <v>Tốt</v>
      </c>
      <c r="H62" s="398"/>
    </row>
    <row r="63" spans="1:8" x14ac:dyDescent="0.25">
      <c r="A63" s="395">
        <v>50</v>
      </c>
      <c r="B63" s="396" t="s">
        <v>3868</v>
      </c>
      <c r="C63" s="397" t="s">
        <v>166</v>
      </c>
      <c r="D63" s="397" t="s">
        <v>72</v>
      </c>
      <c r="E63" s="73" t="s">
        <v>3692</v>
      </c>
      <c r="F63" s="396">
        <v>92</v>
      </c>
      <c r="G63" s="385" t="str">
        <f t="shared" si="1"/>
        <v>Xuất sắc</v>
      </c>
      <c r="H63" s="398"/>
    </row>
    <row r="64" spans="1:8" x14ac:dyDescent="0.25">
      <c r="A64" s="396">
        <v>51</v>
      </c>
      <c r="B64" s="396" t="s">
        <v>3869</v>
      </c>
      <c r="C64" s="386" t="s">
        <v>3870</v>
      </c>
      <c r="D64" s="386" t="s">
        <v>72</v>
      </c>
      <c r="E64" s="73" t="s">
        <v>3694</v>
      </c>
      <c r="F64" s="395">
        <v>87</v>
      </c>
      <c r="G64" s="385" t="str">
        <f t="shared" si="1"/>
        <v>Tốt</v>
      </c>
      <c r="H64" s="398"/>
    </row>
    <row r="65" spans="1:10" x14ac:dyDescent="0.25">
      <c r="A65" s="395">
        <v>52</v>
      </c>
      <c r="B65" s="396" t="s">
        <v>3871</v>
      </c>
      <c r="C65" s="386" t="s">
        <v>3388</v>
      </c>
      <c r="D65" s="386" t="s">
        <v>106</v>
      </c>
      <c r="E65" s="73" t="s">
        <v>3694</v>
      </c>
      <c r="F65" s="395">
        <v>85</v>
      </c>
      <c r="G65" s="385" t="str">
        <f t="shared" si="1"/>
        <v>Tốt</v>
      </c>
      <c r="H65" s="388"/>
    </row>
    <row r="66" spans="1:10" s="420" customFormat="1" ht="25.5" x14ac:dyDescent="0.25">
      <c r="A66" s="421">
        <v>53</v>
      </c>
      <c r="B66" s="422" t="s">
        <v>3872</v>
      </c>
      <c r="C66" s="423" t="s">
        <v>3873</v>
      </c>
      <c r="D66" s="423" t="s">
        <v>3874</v>
      </c>
      <c r="E66" s="424" t="s">
        <v>3694</v>
      </c>
      <c r="F66" s="387">
        <v>86</v>
      </c>
      <c r="G66" s="385" t="str">
        <f t="shared" si="1"/>
        <v>Tốt</v>
      </c>
      <c r="H66" s="424"/>
    </row>
    <row r="67" spans="1:10" x14ac:dyDescent="0.25">
      <c r="A67" s="395">
        <v>54</v>
      </c>
      <c r="B67" s="104" t="s">
        <v>742</v>
      </c>
      <c r="C67" s="399" t="s">
        <v>376</v>
      </c>
      <c r="D67" s="399" t="s">
        <v>3730</v>
      </c>
      <c r="E67" s="73" t="s">
        <v>561</v>
      </c>
      <c r="F67" s="387">
        <v>89</v>
      </c>
      <c r="G67" s="385" t="str">
        <f t="shared" ref="G67:G68" si="2">IF(F67&gt;=90,"Xuất sắc", IF(F67&gt;=80,"Tốt", IF(F67&gt;=65,"Khá", IF(F67&gt;=50,"Trung bình", IF(F67&gt;=35,"Yếu","Kém")))))</f>
        <v>Tốt</v>
      </c>
      <c r="H67" s="400" t="s">
        <v>3737</v>
      </c>
    </row>
    <row r="68" spans="1:10" x14ac:dyDescent="0.25">
      <c r="A68" s="396">
        <v>55</v>
      </c>
      <c r="B68" s="104" t="s">
        <v>2147</v>
      </c>
      <c r="C68" s="399" t="s">
        <v>3875</v>
      </c>
      <c r="D68" s="399" t="s">
        <v>354</v>
      </c>
      <c r="E68" s="73" t="s">
        <v>3876</v>
      </c>
      <c r="F68" s="387">
        <v>90</v>
      </c>
      <c r="G68" s="385" t="str">
        <f t="shared" si="2"/>
        <v>Xuất sắc</v>
      </c>
      <c r="H68" s="400" t="s">
        <v>3877</v>
      </c>
    </row>
    <row r="70" spans="1:10" x14ac:dyDescent="0.25">
      <c r="A70" s="401"/>
      <c r="B70" s="401" t="s">
        <v>3738</v>
      </c>
      <c r="C70" s="401"/>
      <c r="D70" s="401"/>
      <c r="E70" s="30"/>
      <c r="F70" s="205"/>
      <c r="G70" s="401"/>
      <c r="H70" s="401"/>
      <c r="I70" s="401"/>
      <c r="J70" s="401"/>
    </row>
    <row r="71" spans="1:10" ht="31.5" x14ac:dyDescent="0.25">
      <c r="A71" s="51" t="s">
        <v>119</v>
      </c>
      <c r="B71" s="51" t="s">
        <v>553</v>
      </c>
      <c r="C71" s="412" t="s">
        <v>496</v>
      </c>
      <c r="D71" s="414"/>
      <c r="E71" s="402" t="s">
        <v>3739</v>
      </c>
      <c r="F71" s="384" t="s">
        <v>557</v>
      </c>
      <c r="G71" s="384" t="s">
        <v>439</v>
      </c>
      <c r="H71" s="384" t="s">
        <v>440</v>
      </c>
    </row>
    <row r="72" spans="1:10" x14ac:dyDescent="0.25">
      <c r="A72" s="47">
        <v>56</v>
      </c>
      <c r="B72" s="47" t="s">
        <v>3740</v>
      </c>
      <c r="C72" s="403" t="s">
        <v>1169</v>
      </c>
      <c r="D72" s="403" t="s">
        <v>36</v>
      </c>
      <c r="E72" s="404" t="s">
        <v>3692</v>
      </c>
      <c r="F72" s="47">
        <v>76</v>
      </c>
      <c r="G72" s="385" t="str">
        <f>IF(F72&gt;=90,"Xuất sắc", IF(F72&gt;=80,"Tốt", IF(F72&gt;=65,"Khá", IF(F72&gt;=50,"Trung bình", IF(F72&gt;=35,"Yếu","Kém")))))</f>
        <v>Khá</v>
      </c>
      <c r="H72" s="405"/>
    </row>
    <row r="73" spans="1:10" x14ac:dyDescent="0.25">
      <c r="A73" s="47">
        <v>57</v>
      </c>
      <c r="B73" s="47" t="s">
        <v>3741</v>
      </c>
      <c r="C73" s="403" t="s">
        <v>519</v>
      </c>
      <c r="D73" s="403" t="s">
        <v>36</v>
      </c>
      <c r="E73" s="39" t="s">
        <v>561</v>
      </c>
      <c r="F73" s="47">
        <v>70</v>
      </c>
      <c r="G73" s="385" t="str">
        <f t="shared" ref="G73:G98" si="3">IF(F73&gt;=90,"Xuất sắc", IF(F73&gt;=80,"Tốt", IF(F73&gt;=65,"Khá", IF(F73&gt;=50,"Trung bình", IF(F73&gt;=35,"Yếu","Kém")))))</f>
        <v>Khá</v>
      </c>
      <c r="H73" s="405"/>
    </row>
    <row r="74" spans="1:10" x14ac:dyDescent="0.25">
      <c r="A74" s="47">
        <v>58</v>
      </c>
      <c r="B74" s="47" t="s">
        <v>3279</v>
      </c>
      <c r="C74" s="403" t="s">
        <v>1429</v>
      </c>
      <c r="D74" s="403" t="s">
        <v>253</v>
      </c>
      <c r="E74" s="39" t="s">
        <v>561</v>
      </c>
      <c r="F74" s="76">
        <v>71</v>
      </c>
      <c r="G74" s="385" t="str">
        <f t="shared" si="3"/>
        <v>Khá</v>
      </c>
      <c r="H74" s="406" t="s">
        <v>3742</v>
      </c>
    </row>
    <row r="75" spans="1:10" x14ac:dyDescent="0.25">
      <c r="A75" s="47">
        <v>59</v>
      </c>
      <c r="B75" s="47" t="s">
        <v>3743</v>
      </c>
      <c r="C75" s="403" t="s">
        <v>2768</v>
      </c>
      <c r="D75" s="403" t="s">
        <v>1966</v>
      </c>
      <c r="E75" s="39" t="s">
        <v>3694</v>
      </c>
      <c r="F75" s="76">
        <v>74</v>
      </c>
      <c r="G75" s="385" t="str">
        <f t="shared" si="3"/>
        <v>Khá</v>
      </c>
      <c r="H75" s="106"/>
    </row>
    <row r="76" spans="1:10" x14ac:dyDescent="0.25">
      <c r="A76" s="47">
        <v>60</v>
      </c>
      <c r="B76" s="47" t="s">
        <v>3744</v>
      </c>
      <c r="C76" s="403" t="s">
        <v>3745</v>
      </c>
      <c r="D76" s="403" t="s">
        <v>536</v>
      </c>
      <c r="E76" s="39" t="s">
        <v>561</v>
      </c>
      <c r="F76" s="76">
        <v>75</v>
      </c>
      <c r="G76" s="385" t="str">
        <f t="shared" si="3"/>
        <v>Khá</v>
      </c>
      <c r="H76" s="106"/>
    </row>
    <row r="77" spans="1:10" x14ac:dyDescent="0.25">
      <c r="A77" s="47">
        <v>61</v>
      </c>
      <c r="B77" s="47" t="s">
        <v>3746</v>
      </c>
      <c r="C77" s="403" t="s">
        <v>505</v>
      </c>
      <c r="D77" s="403" t="s">
        <v>2299</v>
      </c>
      <c r="E77" s="404" t="s">
        <v>3692</v>
      </c>
      <c r="F77" s="76">
        <v>70</v>
      </c>
      <c r="G77" s="385" t="str">
        <f t="shared" si="3"/>
        <v>Khá</v>
      </c>
      <c r="H77" s="106"/>
    </row>
    <row r="78" spans="1:10" x14ac:dyDescent="0.25">
      <c r="A78" s="47">
        <v>62</v>
      </c>
      <c r="B78" s="47" t="s">
        <v>3747</v>
      </c>
      <c r="C78" s="403" t="s">
        <v>426</v>
      </c>
      <c r="D78" s="403" t="s">
        <v>43</v>
      </c>
      <c r="E78" s="3" t="s">
        <v>3705</v>
      </c>
      <c r="F78" s="76">
        <v>80</v>
      </c>
      <c r="G78" s="385" t="str">
        <f t="shared" si="3"/>
        <v>Tốt</v>
      </c>
      <c r="H78" s="106"/>
    </row>
    <row r="79" spans="1:10" x14ac:dyDescent="0.25">
      <c r="A79" s="47">
        <v>63</v>
      </c>
      <c r="B79" s="47" t="s">
        <v>3748</v>
      </c>
      <c r="C79" s="403" t="s">
        <v>433</v>
      </c>
      <c r="D79" s="403" t="s">
        <v>15</v>
      </c>
      <c r="E79" s="39" t="s">
        <v>3694</v>
      </c>
      <c r="F79" s="76">
        <v>79</v>
      </c>
      <c r="G79" s="385" t="str">
        <f t="shared" si="3"/>
        <v>Khá</v>
      </c>
      <c r="H79" s="106"/>
    </row>
    <row r="80" spans="1:10" x14ac:dyDescent="0.25">
      <c r="A80" s="47">
        <v>64</v>
      </c>
      <c r="B80" s="47" t="s">
        <v>3749</v>
      </c>
      <c r="C80" s="403" t="s">
        <v>19</v>
      </c>
      <c r="D80" s="403" t="s">
        <v>45</v>
      </c>
      <c r="E80" s="39" t="s">
        <v>3694</v>
      </c>
      <c r="F80" s="76">
        <v>82</v>
      </c>
      <c r="G80" s="385" t="str">
        <f t="shared" si="3"/>
        <v>Tốt</v>
      </c>
      <c r="H80" s="106"/>
    </row>
    <row r="81" spans="1:8" x14ac:dyDescent="0.25">
      <c r="A81" s="47">
        <v>65</v>
      </c>
      <c r="B81" s="47" t="s">
        <v>3750</v>
      </c>
      <c r="C81" s="403" t="s">
        <v>48</v>
      </c>
      <c r="D81" s="403" t="s">
        <v>51</v>
      </c>
      <c r="E81" s="39" t="s">
        <v>3705</v>
      </c>
      <c r="F81" s="76">
        <v>82</v>
      </c>
      <c r="G81" s="385" t="str">
        <f t="shared" si="3"/>
        <v>Tốt</v>
      </c>
      <c r="H81" s="106"/>
    </row>
    <row r="82" spans="1:8" x14ac:dyDescent="0.25">
      <c r="A82" s="47">
        <v>66</v>
      </c>
      <c r="B82" s="47" t="s">
        <v>3751</v>
      </c>
      <c r="C82" s="403" t="s">
        <v>50</v>
      </c>
      <c r="D82" s="403" t="s">
        <v>22</v>
      </c>
      <c r="E82" s="39" t="s">
        <v>3694</v>
      </c>
      <c r="F82" s="76">
        <v>85</v>
      </c>
      <c r="G82" s="385" t="str">
        <f t="shared" si="3"/>
        <v>Tốt</v>
      </c>
      <c r="H82" s="106"/>
    </row>
    <row r="83" spans="1:8" x14ac:dyDescent="0.25">
      <c r="A83" s="47">
        <v>67</v>
      </c>
      <c r="B83" s="47" t="s">
        <v>3752</v>
      </c>
      <c r="C83" s="403" t="s">
        <v>568</v>
      </c>
      <c r="D83" s="403" t="s">
        <v>290</v>
      </c>
      <c r="E83" s="39" t="s">
        <v>561</v>
      </c>
      <c r="F83" s="76">
        <v>81</v>
      </c>
      <c r="G83" s="385" t="str">
        <f t="shared" si="3"/>
        <v>Tốt</v>
      </c>
      <c r="H83" s="106"/>
    </row>
    <row r="84" spans="1:8" x14ac:dyDescent="0.25">
      <c r="A84" s="47">
        <v>68</v>
      </c>
      <c r="B84" s="47" t="s">
        <v>3753</v>
      </c>
      <c r="C84" s="403" t="s">
        <v>19</v>
      </c>
      <c r="D84" s="403" t="s">
        <v>26</v>
      </c>
      <c r="E84" s="39" t="s">
        <v>3692</v>
      </c>
      <c r="F84" s="76">
        <v>80</v>
      </c>
      <c r="G84" s="385" t="str">
        <f t="shared" si="3"/>
        <v>Tốt</v>
      </c>
      <c r="H84" s="106"/>
    </row>
    <row r="85" spans="1:8" x14ac:dyDescent="0.25">
      <c r="A85" s="47">
        <v>69</v>
      </c>
      <c r="B85" s="47" t="s">
        <v>3754</v>
      </c>
      <c r="C85" s="403" t="s">
        <v>400</v>
      </c>
      <c r="D85" s="403" t="s">
        <v>3755</v>
      </c>
      <c r="E85" s="39" t="s">
        <v>561</v>
      </c>
      <c r="F85" s="76">
        <v>85</v>
      </c>
      <c r="G85" s="385" t="str">
        <f t="shared" si="3"/>
        <v>Tốt</v>
      </c>
      <c r="H85" s="106"/>
    </row>
    <row r="86" spans="1:8" x14ac:dyDescent="0.25">
      <c r="A86" s="47">
        <v>70</v>
      </c>
      <c r="B86" s="47" t="s">
        <v>3756</v>
      </c>
      <c r="C86" s="403" t="s">
        <v>48</v>
      </c>
      <c r="D86" s="403" t="s">
        <v>152</v>
      </c>
      <c r="E86" s="39" t="s">
        <v>561</v>
      </c>
      <c r="F86" s="76">
        <v>74</v>
      </c>
      <c r="G86" s="385" t="str">
        <f t="shared" si="3"/>
        <v>Khá</v>
      </c>
      <c r="H86" s="106"/>
    </row>
    <row r="87" spans="1:8" x14ac:dyDescent="0.25">
      <c r="A87" s="47">
        <v>71</v>
      </c>
      <c r="B87" s="47" t="s">
        <v>3757</v>
      </c>
      <c r="C87" s="403" t="s">
        <v>498</v>
      </c>
      <c r="D87" s="403" t="s">
        <v>178</v>
      </c>
      <c r="E87" s="39" t="s">
        <v>561</v>
      </c>
      <c r="F87" s="76">
        <v>96</v>
      </c>
      <c r="G87" s="385" t="str">
        <f t="shared" si="3"/>
        <v>Xuất sắc</v>
      </c>
      <c r="H87" s="76" t="s">
        <v>2449</v>
      </c>
    </row>
    <row r="88" spans="1:8" x14ac:dyDescent="0.25">
      <c r="A88" s="47">
        <v>72</v>
      </c>
      <c r="B88" s="47" t="s">
        <v>3758</v>
      </c>
      <c r="C88" s="403" t="s">
        <v>3759</v>
      </c>
      <c r="D88" s="403" t="s">
        <v>327</v>
      </c>
      <c r="E88" s="39" t="s">
        <v>561</v>
      </c>
      <c r="F88" s="76">
        <v>81</v>
      </c>
      <c r="G88" s="385" t="str">
        <f t="shared" si="3"/>
        <v>Tốt</v>
      </c>
      <c r="H88" s="106"/>
    </row>
    <row r="89" spans="1:8" x14ac:dyDescent="0.25">
      <c r="A89" s="47">
        <v>73</v>
      </c>
      <c r="B89" s="47" t="s">
        <v>3760</v>
      </c>
      <c r="C89" s="403" t="s">
        <v>304</v>
      </c>
      <c r="D89" s="403" t="s">
        <v>10</v>
      </c>
      <c r="E89" s="39" t="s">
        <v>561</v>
      </c>
      <c r="F89" s="76">
        <v>80</v>
      </c>
      <c r="G89" s="385" t="str">
        <f t="shared" si="3"/>
        <v>Tốt</v>
      </c>
      <c r="H89" s="106"/>
    </row>
    <row r="90" spans="1:8" x14ac:dyDescent="0.25">
      <c r="A90" s="47">
        <v>74</v>
      </c>
      <c r="B90" s="47" t="s">
        <v>3761</v>
      </c>
      <c r="C90" s="403" t="s">
        <v>254</v>
      </c>
      <c r="D90" s="403" t="s">
        <v>12</v>
      </c>
      <c r="E90" s="39" t="s">
        <v>3694</v>
      </c>
      <c r="F90" s="76">
        <v>82</v>
      </c>
      <c r="G90" s="385" t="str">
        <f t="shared" si="3"/>
        <v>Tốt</v>
      </c>
      <c r="H90" s="106"/>
    </row>
    <row r="91" spans="1:8" x14ac:dyDescent="0.25">
      <c r="A91" s="47">
        <v>75</v>
      </c>
      <c r="B91" s="47" t="s">
        <v>3762</v>
      </c>
      <c r="C91" s="403" t="s">
        <v>201</v>
      </c>
      <c r="D91" s="403" t="s">
        <v>65</v>
      </c>
      <c r="E91" s="404" t="s">
        <v>3692</v>
      </c>
      <c r="F91" s="76">
        <v>73</v>
      </c>
      <c r="G91" s="385" t="str">
        <f t="shared" si="3"/>
        <v>Khá</v>
      </c>
      <c r="H91" s="106"/>
    </row>
    <row r="92" spans="1:8" x14ac:dyDescent="0.25">
      <c r="A92" s="47">
        <v>76</v>
      </c>
      <c r="B92" s="47" t="s">
        <v>3763</v>
      </c>
      <c r="C92" s="403" t="s">
        <v>183</v>
      </c>
      <c r="D92" s="403" t="s">
        <v>356</v>
      </c>
      <c r="E92" s="39" t="s">
        <v>561</v>
      </c>
      <c r="F92" s="76">
        <v>91</v>
      </c>
      <c r="G92" s="385" t="str">
        <f t="shared" si="3"/>
        <v>Xuất sắc</v>
      </c>
      <c r="H92" s="106"/>
    </row>
    <row r="93" spans="1:8" x14ac:dyDescent="0.25">
      <c r="A93" s="47">
        <v>77</v>
      </c>
      <c r="B93" s="47" t="s">
        <v>3764</v>
      </c>
      <c r="C93" s="403" t="s">
        <v>3765</v>
      </c>
      <c r="D93" s="403" t="s">
        <v>67</v>
      </c>
      <c r="E93" s="39" t="s">
        <v>561</v>
      </c>
      <c r="F93" s="76">
        <v>80</v>
      </c>
      <c r="G93" s="385" t="str">
        <f t="shared" si="3"/>
        <v>Tốt</v>
      </c>
      <c r="H93" s="106"/>
    </row>
    <row r="94" spans="1:8" x14ac:dyDescent="0.25">
      <c r="A94" s="47">
        <v>78</v>
      </c>
      <c r="B94" s="47" t="s">
        <v>3766</v>
      </c>
      <c r="C94" s="403" t="s">
        <v>357</v>
      </c>
      <c r="D94" s="403" t="s">
        <v>13</v>
      </c>
      <c r="E94" s="404" t="s">
        <v>3692</v>
      </c>
      <c r="F94" s="76">
        <v>83</v>
      </c>
      <c r="G94" s="385" t="str">
        <f t="shared" si="3"/>
        <v>Tốt</v>
      </c>
      <c r="H94" s="106"/>
    </row>
    <row r="95" spans="1:8" x14ac:dyDescent="0.25">
      <c r="A95" s="47">
        <v>79</v>
      </c>
      <c r="B95" s="47" t="s">
        <v>3767</v>
      </c>
      <c r="C95" s="403" t="s">
        <v>3269</v>
      </c>
      <c r="D95" s="403" t="s">
        <v>13</v>
      </c>
      <c r="E95" s="39" t="s">
        <v>561</v>
      </c>
      <c r="F95" s="76">
        <v>73</v>
      </c>
      <c r="G95" s="385" t="str">
        <f t="shared" si="3"/>
        <v>Khá</v>
      </c>
      <c r="H95" s="106"/>
    </row>
    <row r="96" spans="1:8" x14ac:dyDescent="0.25">
      <c r="A96" s="47">
        <v>80</v>
      </c>
      <c r="B96" s="47" t="s">
        <v>3768</v>
      </c>
      <c r="C96" s="403" t="s">
        <v>1362</v>
      </c>
      <c r="D96" s="403" t="s">
        <v>13</v>
      </c>
      <c r="E96" s="39" t="s">
        <v>561</v>
      </c>
      <c r="F96" s="76">
        <v>95</v>
      </c>
      <c r="G96" s="385" t="str">
        <f t="shared" si="3"/>
        <v>Xuất sắc</v>
      </c>
      <c r="H96" s="76" t="s">
        <v>485</v>
      </c>
    </row>
    <row r="97" spans="1:10" x14ac:dyDescent="0.25">
      <c r="A97" s="47">
        <v>81</v>
      </c>
      <c r="B97" s="47" t="s">
        <v>3769</v>
      </c>
      <c r="C97" s="403" t="s">
        <v>1678</v>
      </c>
      <c r="D97" s="403" t="s">
        <v>1537</v>
      </c>
      <c r="E97" s="39" t="s">
        <v>561</v>
      </c>
      <c r="F97" s="76">
        <v>75</v>
      </c>
      <c r="G97" s="385" t="str">
        <f t="shared" si="3"/>
        <v>Khá</v>
      </c>
      <c r="H97" s="106"/>
    </row>
    <row r="98" spans="1:10" ht="31.5" x14ac:dyDescent="0.25">
      <c r="A98" s="47">
        <v>82</v>
      </c>
      <c r="B98" s="47" t="s">
        <v>3770</v>
      </c>
      <c r="C98" s="403" t="s">
        <v>3771</v>
      </c>
      <c r="D98" s="403" t="s">
        <v>25</v>
      </c>
      <c r="E98" s="39" t="s">
        <v>561</v>
      </c>
      <c r="F98" s="76">
        <v>76</v>
      </c>
      <c r="G98" s="385" t="str">
        <f t="shared" si="3"/>
        <v>Khá</v>
      </c>
      <c r="H98" s="106"/>
    </row>
    <row r="100" spans="1:10" x14ac:dyDescent="0.25">
      <c r="A100" s="401"/>
      <c r="B100" s="407" t="s">
        <v>3772</v>
      </c>
      <c r="C100" s="401"/>
      <c r="D100" s="401"/>
      <c r="E100" s="71"/>
      <c r="F100" s="205"/>
      <c r="G100" s="368"/>
      <c r="H100" s="368"/>
      <c r="I100" s="401"/>
      <c r="J100" s="401"/>
    </row>
    <row r="101" spans="1:10" ht="31.5" x14ac:dyDescent="0.25">
      <c r="A101" s="51" t="s">
        <v>119</v>
      </c>
      <c r="B101" s="51" t="s">
        <v>553</v>
      </c>
      <c r="C101" s="412" t="s">
        <v>496</v>
      </c>
      <c r="D101" s="414"/>
      <c r="E101" s="402" t="s">
        <v>3690</v>
      </c>
      <c r="F101" s="384" t="s">
        <v>557</v>
      </c>
      <c r="G101" s="384" t="s">
        <v>439</v>
      </c>
      <c r="H101" s="384" t="s">
        <v>440</v>
      </c>
    </row>
    <row r="102" spans="1:10" x14ac:dyDescent="0.25">
      <c r="A102" s="76">
        <v>83</v>
      </c>
      <c r="B102" s="47" t="s">
        <v>3773</v>
      </c>
      <c r="C102" s="403" t="s">
        <v>3774</v>
      </c>
      <c r="D102" s="403" t="s">
        <v>147</v>
      </c>
      <c r="E102" s="39" t="s">
        <v>3694</v>
      </c>
      <c r="F102" s="76">
        <v>88</v>
      </c>
      <c r="G102" s="385" t="str">
        <f>IF(F102&gt;=90,"Xuất sắc", IF(F102&gt;=80,"Tốt", IF(F102&gt;=65,"Khá", IF(F102&gt;=50,"Trung bình", IF(F102&gt;=35,"Yếu","Kém")))))</f>
        <v>Tốt</v>
      </c>
      <c r="H102" s="76"/>
    </row>
    <row r="103" spans="1:10" x14ac:dyDescent="0.25">
      <c r="A103" s="76">
        <v>84</v>
      </c>
      <c r="B103" s="47" t="s">
        <v>3775</v>
      </c>
      <c r="C103" s="403" t="s">
        <v>3776</v>
      </c>
      <c r="D103" s="403" t="s">
        <v>3777</v>
      </c>
      <c r="E103" s="39" t="s">
        <v>3692</v>
      </c>
      <c r="F103" s="76">
        <v>63</v>
      </c>
      <c r="G103" s="385" t="str">
        <f t="shared" ref="G103:G127" si="4">IF(F103&gt;=90,"Xuất sắc", IF(F103&gt;=80,"Tốt", IF(F103&gt;=65,"Khá", IF(F103&gt;=50,"Trung bình", IF(F103&gt;=35,"Yếu","Kém")))))</f>
        <v>Trung bình</v>
      </c>
      <c r="H103" s="76" t="s">
        <v>377</v>
      </c>
    </row>
    <row r="104" spans="1:10" x14ac:dyDescent="0.25">
      <c r="A104" s="76">
        <v>85</v>
      </c>
      <c r="B104" s="47" t="s">
        <v>3778</v>
      </c>
      <c r="C104" s="403" t="s">
        <v>537</v>
      </c>
      <c r="D104" s="403" t="s">
        <v>43</v>
      </c>
      <c r="E104" s="404" t="s">
        <v>3692</v>
      </c>
      <c r="F104" s="76">
        <v>89</v>
      </c>
      <c r="G104" s="385" t="str">
        <f t="shared" si="4"/>
        <v>Tốt</v>
      </c>
      <c r="H104" s="76"/>
    </row>
    <row r="105" spans="1:10" x14ac:dyDescent="0.25">
      <c r="A105" s="76">
        <v>86</v>
      </c>
      <c r="B105" s="47" t="s">
        <v>3779</v>
      </c>
      <c r="C105" s="403" t="s">
        <v>400</v>
      </c>
      <c r="D105" s="403" t="s">
        <v>43</v>
      </c>
      <c r="E105" s="404" t="s">
        <v>3692</v>
      </c>
      <c r="F105" s="76">
        <v>81</v>
      </c>
      <c r="G105" s="385" t="str">
        <f t="shared" si="4"/>
        <v>Tốt</v>
      </c>
      <c r="H105" s="76"/>
    </row>
    <row r="106" spans="1:10" x14ac:dyDescent="0.25">
      <c r="A106" s="76">
        <v>87</v>
      </c>
      <c r="B106" s="47" t="s">
        <v>3780</v>
      </c>
      <c r="C106" s="403" t="s">
        <v>426</v>
      </c>
      <c r="D106" s="403" t="s">
        <v>43</v>
      </c>
      <c r="E106" s="404" t="s">
        <v>3692</v>
      </c>
      <c r="F106" s="76">
        <v>92</v>
      </c>
      <c r="G106" s="385" t="str">
        <f t="shared" si="4"/>
        <v>Xuất sắc</v>
      </c>
      <c r="H106" s="76" t="s">
        <v>495</v>
      </c>
    </row>
    <row r="107" spans="1:10" x14ac:dyDescent="0.25">
      <c r="A107" s="76">
        <v>88</v>
      </c>
      <c r="B107" s="47" t="s">
        <v>3781</v>
      </c>
      <c r="C107" s="403" t="s">
        <v>400</v>
      </c>
      <c r="D107" s="403" t="s">
        <v>43</v>
      </c>
      <c r="E107" s="39" t="s">
        <v>3694</v>
      </c>
      <c r="F107" s="76">
        <v>62</v>
      </c>
      <c r="G107" s="385" t="str">
        <f t="shared" si="4"/>
        <v>Trung bình</v>
      </c>
      <c r="H107" s="76" t="s">
        <v>377</v>
      </c>
    </row>
    <row r="108" spans="1:10" x14ac:dyDescent="0.25">
      <c r="A108" s="76">
        <v>89</v>
      </c>
      <c r="B108" s="47" t="s">
        <v>3782</v>
      </c>
      <c r="C108" s="403" t="s">
        <v>19</v>
      </c>
      <c r="D108" s="403" t="s">
        <v>8</v>
      </c>
      <c r="E108" s="39" t="s">
        <v>3694</v>
      </c>
      <c r="F108" s="76">
        <v>80</v>
      </c>
      <c r="G108" s="385" t="str">
        <f t="shared" si="4"/>
        <v>Tốt</v>
      </c>
      <c r="H108" s="76"/>
    </row>
    <row r="109" spans="1:10" x14ac:dyDescent="0.25">
      <c r="A109" s="76">
        <v>90</v>
      </c>
      <c r="B109" s="47" t="s">
        <v>3783</v>
      </c>
      <c r="C109" s="403" t="s">
        <v>19</v>
      </c>
      <c r="D109" s="403" t="s">
        <v>51</v>
      </c>
      <c r="E109" s="404" t="s">
        <v>3692</v>
      </c>
      <c r="F109" s="76">
        <v>76</v>
      </c>
      <c r="G109" s="385" t="str">
        <f t="shared" si="4"/>
        <v>Khá</v>
      </c>
      <c r="H109" s="76"/>
    </row>
    <row r="110" spans="1:10" x14ac:dyDescent="0.25">
      <c r="A110" s="76">
        <v>91</v>
      </c>
      <c r="B110" s="47" t="s">
        <v>3784</v>
      </c>
      <c r="C110" s="403" t="s">
        <v>311</v>
      </c>
      <c r="D110" s="403" t="s">
        <v>83</v>
      </c>
      <c r="E110" s="39" t="s">
        <v>561</v>
      </c>
      <c r="F110" s="76">
        <v>87</v>
      </c>
      <c r="G110" s="385" t="str">
        <f t="shared" si="4"/>
        <v>Tốt</v>
      </c>
      <c r="H110" s="76"/>
    </row>
    <row r="111" spans="1:10" x14ac:dyDescent="0.25">
      <c r="A111" s="76">
        <v>92</v>
      </c>
      <c r="B111" s="47" t="s">
        <v>3785</v>
      </c>
      <c r="C111" s="403" t="s">
        <v>124</v>
      </c>
      <c r="D111" s="403" t="s">
        <v>59</v>
      </c>
      <c r="E111" s="404" t="s">
        <v>3692</v>
      </c>
      <c r="F111" s="76">
        <v>80</v>
      </c>
      <c r="G111" s="385" t="str">
        <f t="shared" si="4"/>
        <v>Tốt</v>
      </c>
      <c r="H111" s="76"/>
    </row>
    <row r="112" spans="1:10" x14ac:dyDescent="0.25">
      <c r="A112" s="76">
        <v>93</v>
      </c>
      <c r="B112" s="47" t="s">
        <v>3786</v>
      </c>
      <c r="C112" s="403" t="s">
        <v>3787</v>
      </c>
      <c r="D112" s="403" t="s">
        <v>9</v>
      </c>
      <c r="E112" s="404" t="s">
        <v>3692</v>
      </c>
      <c r="F112" s="76">
        <v>73</v>
      </c>
      <c r="G112" s="385" t="str">
        <f t="shared" si="4"/>
        <v>Khá</v>
      </c>
      <c r="H112" s="76"/>
    </row>
    <row r="113" spans="1:8" x14ac:dyDescent="0.25">
      <c r="A113" s="76">
        <v>94</v>
      </c>
      <c r="B113" s="47" t="s">
        <v>3788</v>
      </c>
      <c r="C113" s="403" t="s">
        <v>503</v>
      </c>
      <c r="D113" s="403" t="s">
        <v>9</v>
      </c>
      <c r="E113" s="39" t="s">
        <v>3694</v>
      </c>
      <c r="F113" s="76">
        <v>85</v>
      </c>
      <c r="G113" s="385" t="str">
        <f t="shared" si="4"/>
        <v>Tốt</v>
      </c>
      <c r="H113" s="76"/>
    </row>
    <row r="114" spans="1:8" x14ac:dyDescent="0.25">
      <c r="A114" s="76">
        <v>95</v>
      </c>
      <c r="B114" s="47" t="s">
        <v>3789</v>
      </c>
      <c r="C114" s="403" t="s">
        <v>177</v>
      </c>
      <c r="D114" s="403" t="s">
        <v>113</v>
      </c>
      <c r="E114" s="39" t="s">
        <v>3694</v>
      </c>
      <c r="F114" s="76">
        <v>89</v>
      </c>
      <c r="G114" s="385" t="str">
        <f t="shared" si="4"/>
        <v>Tốt</v>
      </c>
      <c r="H114" s="76"/>
    </row>
    <row r="115" spans="1:8" x14ac:dyDescent="0.25">
      <c r="A115" s="76">
        <v>96</v>
      </c>
      <c r="B115" s="47" t="s">
        <v>3790</v>
      </c>
      <c r="C115" s="403" t="s">
        <v>1700</v>
      </c>
      <c r="D115" s="403" t="s">
        <v>26</v>
      </c>
      <c r="E115" s="404" t="s">
        <v>3692</v>
      </c>
      <c r="F115" s="76">
        <v>89</v>
      </c>
      <c r="G115" s="385" t="str">
        <f t="shared" si="4"/>
        <v>Tốt</v>
      </c>
      <c r="H115" s="76"/>
    </row>
    <row r="116" spans="1:8" ht="31.5" x14ac:dyDescent="0.25">
      <c r="A116" s="76">
        <v>97</v>
      </c>
      <c r="B116" s="47" t="s">
        <v>3791</v>
      </c>
      <c r="C116" s="403" t="s">
        <v>3792</v>
      </c>
      <c r="D116" s="403" t="s">
        <v>26</v>
      </c>
      <c r="E116" s="404" t="s">
        <v>3692</v>
      </c>
      <c r="F116" s="76">
        <v>77</v>
      </c>
      <c r="G116" s="385" t="str">
        <f t="shared" si="4"/>
        <v>Khá</v>
      </c>
      <c r="H116" s="76"/>
    </row>
    <row r="117" spans="1:8" x14ac:dyDescent="0.25">
      <c r="A117" s="76">
        <v>98</v>
      </c>
      <c r="B117" s="47" t="s">
        <v>3793</v>
      </c>
      <c r="C117" s="403" t="s">
        <v>1446</v>
      </c>
      <c r="D117" s="403" t="s">
        <v>88</v>
      </c>
      <c r="E117" s="404" t="s">
        <v>3692</v>
      </c>
      <c r="F117" s="76">
        <v>78</v>
      </c>
      <c r="G117" s="385" t="str">
        <f t="shared" si="4"/>
        <v>Khá</v>
      </c>
      <c r="H117" s="76"/>
    </row>
    <row r="118" spans="1:8" x14ac:dyDescent="0.25">
      <c r="A118" s="76">
        <v>99</v>
      </c>
      <c r="B118" s="408" t="s">
        <v>3794</v>
      </c>
      <c r="C118" s="408" t="s">
        <v>2742</v>
      </c>
      <c r="D118" s="408" t="s">
        <v>197</v>
      </c>
      <c r="E118" s="39" t="s">
        <v>3692</v>
      </c>
      <c r="F118" s="76">
        <v>83</v>
      </c>
      <c r="G118" s="385" t="str">
        <f t="shared" si="4"/>
        <v>Tốt</v>
      </c>
      <c r="H118" s="76"/>
    </row>
    <row r="119" spans="1:8" x14ac:dyDescent="0.25">
      <c r="A119" s="76">
        <v>100</v>
      </c>
      <c r="B119" s="47" t="s">
        <v>3795</v>
      </c>
      <c r="C119" s="403" t="s">
        <v>177</v>
      </c>
      <c r="D119" s="403" t="s">
        <v>211</v>
      </c>
      <c r="E119" s="39" t="s">
        <v>3694</v>
      </c>
      <c r="F119" s="76">
        <v>73</v>
      </c>
      <c r="G119" s="385" t="str">
        <f t="shared" si="4"/>
        <v>Khá</v>
      </c>
      <c r="H119" s="76"/>
    </row>
    <row r="120" spans="1:8" x14ac:dyDescent="0.25">
      <c r="A120" s="76">
        <v>101</v>
      </c>
      <c r="B120" s="47" t="s">
        <v>3796</v>
      </c>
      <c r="C120" s="403" t="s">
        <v>171</v>
      </c>
      <c r="D120" s="403" t="s">
        <v>167</v>
      </c>
      <c r="E120" s="39" t="s">
        <v>561</v>
      </c>
      <c r="F120" s="76">
        <v>76</v>
      </c>
      <c r="G120" s="385" t="str">
        <f t="shared" si="4"/>
        <v>Khá</v>
      </c>
      <c r="H120" s="76"/>
    </row>
    <row r="121" spans="1:8" x14ac:dyDescent="0.25">
      <c r="A121" s="76">
        <v>102</v>
      </c>
      <c r="B121" s="47" t="s">
        <v>3797</v>
      </c>
      <c r="C121" s="403" t="s">
        <v>3798</v>
      </c>
      <c r="D121" s="403" t="s">
        <v>493</v>
      </c>
      <c r="E121" s="404" t="s">
        <v>3692</v>
      </c>
      <c r="F121" s="76">
        <v>82</v>
      </c>
      <c r="G121" s="385" t="str">
        <f t="shared" si="4"/>
        <v>Tốt</v>
      </c>
      <c r="H121" s="76"/>
    </row>
    <row r="122" spans="1:8" x14ac:dyDescent="0.25">
      <c r="A122" s="76">
        <v>103</v>
      </c>
      <c r="B122" s="47" t="s">
        <v>3799</v>
      </c>
      <c r="C122" s="403" t="s">
        <v>3800</v>
      </c>
      <c r="D122" s="403" t="s">
        <v>18</v>
      </c>
      <c r="E122" s="404" t="s">
        <v>3692</v>
      </c>
      <c r="F122" s="76">
        <v>90</v>
      </c>
      <c r="G122" s="385" t="str">
        <f t="shared" si="4"/>
        <v>Xuất sắc</v>
      </c>
      <c r="H122" s="76"/>
    </row>
    <row r="123" spans="1:8" x14ac:dyDescent="0.25">
      <c r="A123" s="76">
        <v>104</v>
      </c>
      <c r="B123" s="47" t="s">
        <v>3801</v>
      </c>
      <c r="C123" s="403" t="s">
        <v>3802</v>
      </c>
      <c r="D123" s="403" t="s">
        <v>67</v>
      </c>
      <c r="E123" s="404" t="s">
        <v>3692</v>
      </c>
      <c r="F123" s="76">
        <v>93</v>
      </c>
      <c r="G123" s="385" t="str">
        <f t="shared" si="4"/>
        <v>Xuất sắc</v>
      </c>
      <c r="H123" s="76" t="s">
        <v>485</v>
      </c>
    </row>
    <row r="124" spans="1:8" x14ac:dyDescent="0.25">
      <c r="A124" s="76">
        <v>105</v>
      </c>
      <c r="B124" s="47" t="s">
        <v>3803</v>
      </c>
      <c r="C124" s="403" t="s">
        <v>1382</v>
      </c>
      <c r="D124" s="403" t="s">
        <v>136</v>
      </c>
      <c r="E124" s="404" t="s">
        <v>3692</v>
      </c>
      <c r="F124" s="76">
        <v>94</v>
      </c>
      <c r="G124" s="385" t="str">
        <f t="shared" si="4"/>
        <v>Xuất sắc</v>
      </c>
      <c r="H124" s="76" t="s">
        <v>2449</v>
      </c>
    </row>
    <row r="125" spans="1:8" x14ac:dyDescent="0.25">
      <c r="A125" s="76">
        <v>106</v>
      </c>
      <c r="B125" s="55" t="s">
        <v>3804</v>
      </c>
      <c r="C125" s="408" t="s">
        <v>19</v>
      </c>
      <c r="D125" s="408" t="s">
        <v>2470</v>
      </c>
      <c r="E125" s="39" t="s">
        <v>3694</v>
      </c>
      <c r="F125" s="76">
        <v>87</v>
      </c>
      <c r="G125" s="385" t="str">
        <f t="shared" si="4"/>
        <v>Tốt</v>
      </c>
      <c r="H125" s="76"/>
    </row>
    <row r="126" spans="1:8" x14ac:dyDescent="0.25">
      <c r="A126" s="76">
        <v>107</v>
      </c>
      <c r="B126" s="47" t="s">
        <v>3805</v>
      </c>
      <c r="C126" s="403" t="s">
        <v>361</v>
      </c>
      <c r="D126" s="403" t="s">
        <v>72</v>
      </c>
      <c r="E126" s="39" t="s">
        <v>3694</v>
      </c>
      <c r="F126" s="76">
        <v>86</v>
      </c>
      <c r="G126" s="385" t="str">
        <f t="shared" si="4"/>
        <v>Tốt</v>
      </c>
      <c r="H126" s="76"/>
    </row>
    <row r="127" spans="1:8" x14ac:dyDescent="0.25">
      <c r="A127" s="76">
        <v>108</v>
      </c>
      <c r="B127" s="52" t="s">
        <v>3806</v>
      </c>
      <c r="C127" s="409" t="s">
        <v>204</v>
      </c>
      <c r="D127" s="409" t="s">
        <v>22</v>
      </c>
      <c r="E127" s="39" t="s">
        <v>561</v>
      </c>
      <c r="F127" s="39">
        <v>90</v>
      </c>
      <c r="G127" s="385" t="str">
        <f t="shared" si="4"/>
        <v>Xuất sắc</v>
      </c>
      <c r="H127" s="39"/>
    </row>
    <row r="129" spans="1:10" x14ac:dyDescent="0.25">
      <c r="A129" s="390"/>
      <c r="B129" s="391" t="s">
        <v>3807</v>
      </c>
      <c r="C129" s="390"/>
      <c r="D129" s="390"/>
      <c r="E129" s="393"/>
      <c r="F129" s="391"/>
      <c r="G129" s="390"/>
      <c r="H129" s="390"/>
      <c r="I129" s="390"/>
      <c r="J129" s="390"/>
    </row>
    <row r="130" spans="1:10" ht="31.5" x14ac:dyDescent="0.25">
      <c r="A130" s="51" t="s">
        <v>119</v>
      </c>
      <c r="B130" s="51" t="s">
        <v>553</v>
      </c>
      <c r="C130" s="412" t="s">
        <v>496</v>
      </c>
      <c r="D130" s="414"/>
      <c r="E130" s="51" t="s">
        <v>3690</v>
      </c>
      <c r="F130" s="384" t="s">
        <v>557</v>
      </c>
      <c r="G130" s="384" t="s">
        <v>439</v>
      </c>
      <c r="H130" s="384" t="s">
        <v>440</v>
      </c>
    </row>
    <row r="131" spans="1:10" x14ac:dyDescent="0.25">
      <c r="A131" s="385">
        <v>109</v>
      </c>
      <c r="B131" s="47" t="s">
        <v>3808</v>
      </c>
      <c r="C131" s="403" t="s">
        <v>3809</v>
      </c>
      <c r="D131" s="403" t="s">
        <v>7</v>
      </c>
      <c r="E131" s="76" t="s">
        <v>3705</v>
      </c>
      <c r="F131" s="388">
        <v>83</v>
      </c>
      <c r="G131" s="385" t="str">
        <f>IF(F131&gt;=90,"Xuất sắc", IF(F131&gt;=80,"Tốt", IF(F131&gt;=65,"Khá", IF(F131&gt;=50,"Trung bình", IF(F131&gt;=35,"Yếu","Kém")))))</f>
        <v>Tốt</v>
      </c>
      <c r="H131" s="384"/>
    </row>
    <row r="132" spans="1:10" x14ac:dyDescent="0.25">
      <c r="A132" s="385">
        <v>110</v>
      </c>
      <c r="B132" s="47" t="s">
        <v>3810</v>
      </c>
      <c r="C132" s="403" t="s">
        <v>3811</v>
      </c>
      <c r="D132" s="403" t="s">
        <v>174</v>
      </c>
      <c r="E132" s="76" t="s">
        <v>561</v>
      </c>
      <c r="F132" s="388">
        <v>84</v>
      </c>
      <c r="G132" s="385" t="str">
        <f t="shared" ref="G132:G159" si="5">IF(F132&gt;=90,"Xuất sắc", IF(F132&gt;=80,"Tốt", IF(F132&gt;=65,"Khá", IF(F132&gt;=50,"Trung bình", IF(F132&gt;=35,"Yếu","Kém")))))</f>
        <v>Tốt</v>
      </c>
      <c r="H132" s="384"/>
    </row>
    <row r="133" spans="1:10" x14ac:dyDescent="0.25">
      <c r="A133" s="385">
        <v>111</v>
      </c>
      <c r="B133" s="47" t="s">
        <v>3812</v>
      </c>
      <c r="C133" s="403" t="s">
        <v>357</v>
      </c>
      <c r="D133" s="403" t="s">
        <v>41</v>
      </c>
      <c r="E133" s="76" t="s">
        <v>561</v>
      </c>
      <c r="F133" s="76">
        <v>77</v>
      </c>
      <c r="G133" s="385" t="str">
        <f t="shared" si="5"/>
        <v>Khá</v>
      </c>
      <c r="H133" s="106"/>
    </row>
    <row r="134" spans="1:10" x14ac:dyDescent="0.25">
      <c r="A134" s="385">
        <v>112</v>
      </c>
      <c r="B134" s="47" t="s">
        <v>3813</v>
      </c>
      <c r="C134" s="403" t="s">
        <v>546</v>
      </c>
      <c r="D134" s="403" t="s">
        <v>41</v>
      </c>
      <c r="E134" s="8" t="s">
        <v>3705</v>
      </c>
      <c r="F134" s="76">
        <v>95</v>
      </c>
      <c r="G134" s="385" t="str">
        <f t="shared" si="5"/>
        <v>Xuất sắc</v>
      </c>
      <c r="H134" s="106"/>
    </row>
    <row r="135" spans="1:10" x14ac:dyDescent="0.25">
      <c r="A135" s="385">
        <v>113</v>
      </c>
      <c r="B135" s="47" t="s">
        <v>3814</v>
      </c>
      <c r="C135" s="403" t="s">
        <v>3815</v>
      </c>
      <c r="D135" s="403" t="s">
        <v>43</v>
      </c>
      <c r="E135" s="76" t="s">
        <v>561</v>
      </c>
      <c r="F135" s="76">
        <v>93</v>
      </c>
      <c r="G135" s="385" t="str">
        <f t="shared" si="5"/>
        <v>Xuất sắc</v>
      </c>
      <c r="H135" s="106"/>
    </row>
    <row r="136" spans="1:10" x14ac:dyDescent="0.25">
      <c r="A136" s="385">
        <v>114</v>
      </c>
      <c r="B136" s="47" t="s">
        <v>3816</v>
      </c>
      <c r="C136" s="403" t="s">
        <v>46</v>
      </c>
      <c r="D136" s="403" t="s">
        <v>43</v>
      </c>
      <c r="E136" s="76" t="s">
        <v>561</v>
      </c>
      <c r="F136" s="76">
        <v>64</v>
      </c>
      <c r="G136" s="385" t="str">
        <f t="shared" si="5"/>
        <v>Trung bình</v>
      </c>
      <c r="H136" s="76" t="s">
        <v>377</v>
      </c>
    </row>
    <row r="137" spans="1:10" x14ac:dyDescent="0.25">
      <c r="A137" s="385">
        <v>115</v>
      </c>
      <c r="B137" s="47" t="s">
        <v>3817</v>
      </c>
      <c r="C137" s="403" t="s">
        <v>128</v>
      </c>
      <c r="D137" s="403" t="s">
        <v>43</v>
      </c>
      <c r="E137" s="76" t="s">
        <v>561</v>
      </c>
      <c r="F137" s="76">
        <v>82</v>
      </c>
      <c r="G137" s="385" t="str">
        <f t="shared" si="5"/>
        <v>Tốt</v>
      </c>
      <c r="H137" s="106"/>
    </row>
    <row r="138" spans="1:10" x14ac:dyDescent="0.25">
      <c r="A138" s="385">
        <v>116</v>
      </c>
      <c r="B138" s="47" t="s">
        <v>3818</v>
      </c>
      <c r="C138" s="403" t="s">
        <v>19</v>
      </c>
      <c r="D138" s="403" t="s">
        <v>45</v>
      </c>
      <c r="E138" s="76" t="s">
        <v>561</v>
      </c>
      <c r="F138" s="76">
        <v>82</v>
      </c>
      <c r="G138" s="385" t="str">
        <f t="shared" si="5"/>
        <v>Tốt</v>
      </c>
      <c r="H138" s="106"/>
    </row>
    <row r="139" spans="1:10" x14ac:dyDescent="0.25">
      <c r="A139" s="385">
        <v>117</v>
      </c>
      <c r="B139" s="47" t="s">
        <v>3819</v>
      </c>
      <c r="C139" s="60" t="s">
        <v>3820</v>
      </c>
      <c r="D139" s="50" t="s">
        <v>150</v>
      </c>
      <c r="E139" s="76" t="s">
        <v>561</v>
      </c>
      <c r="F139" s="76">
        <v>82</v>
      </c>
      <c r="G139" s="385" t="str">
        <f t="shared" si="5"/>
        <v>Tốt</v>
      </c>
      <c r="H139" s="106"/>
    </row>
    <row r="140" spans="1:10" x14ac:dyDescent="0.25">
      <c r="A140" s="385">
        <v>118</v>
      </c>
      <c r="B140" s="47" t="s">
        <v>3821</v>
      </c>
      <c r="C140" s="403" t="s">
        <v>3822</v>
      </c>
      <c r="D140" s="403" t="s">
        <v>16</v>
      </c>
      <c r="E140" s="76" t="s">
        <v>561</v>
      </c>
      <c r="F140" s="76">
        <v>79</v>
      </c>
      <c r="G140" s="385" t="str">
        <f t="shared" si="5"/>
        <v>Khá</v>
      </c>
      <c r="H140" s="106"/>
    </row>
    <row r="141" spans="1:10" x14ac:dyDescent="0.25">
      <c r="A141" s="385">
        <v>119</v>
      </c>
      <c r="B141" s="47" t="s">
        <v>3823</v>
      </c>
      <c r="C141" s="403" t="s">
        <v>3824</v>
      </c>
      <c r="D141" s="403" t="s">
        <v>16</v>
      </c>
      <c r="E141" s="76" t="s">
        <v>3705</v>
      </c>
      <c r="F141" s="76">
        <v>82</v>
      </c>
      <c r="G141" s="385" t="str">
        <f t="shared" si="5"/>
        <v>Tốt</v>
      </c>
      <c r="H141" s="106"/>
    </row>
    <row r="142" spans="1:10" x14ac:dyDescent="0.25">
      <c r="A142" s="385">
        <v>120</v>
      </c>
      <c r="B142" s="47" t="s">
        <v>3825</v>
      </c>
      <c r="C142" s="403" t="s">
        <v>389</v>
      </c>
      <c r="D142" s="403" t="s">
        <v>3658</v>
      </c>
      <c r="E142" s="76" t="s">
        <v>561</v>
      </c>
      <c r="F142" s="76">
        <v>80</v>
      </c>
      <c r="G142" s="385" t="str">
        <f t="shared" si="5"/>
        <v>Tốt</v>
      </c>
      <c r="H142" s="106"/>
    </row>
    <row r="143" spans="1:10" x14ac:dyDescent="0.25">
      <c r="A143" s="385">
        <v>121</v>
      </c>
      <c r="B143" s="47" t="s">
        <v>3826</v>
      </c>
      <c r="C143" s="403" t="s">
        <v>183</v>
      </c>
      <c r="D143" s="403" t="s">
        <v>3827</v>
      </c>
      <c r="E143" s="76" t="s">
        <v>561</v>
      </c>
      <c r="F143" s="76">
        <v>77</v>
      </c>
      <c r="G143" s="385" t="str">
        <f t="shared" si="5"/>
        <v>Khá</v>
      </c>
      <c r="H143" s="106"/>
    </row>
    <row r="144" spans="1:10" x14ac:dyDescent="0.25">
      <c r="A144" s="385">
        <v>122</v>
      </c>
      <c r="B144" s="47" t="s">
        <v>3828</v>
      </c>
      <c r="C144" s="403" t="s">
        <v>123</v>
      </c>
      <c r="D144" s="403" t="s">
        <v>17</v>
      </c>
      <c r="E144" s="76" t="s">
        <v>561</v>
      </c>
      <c r="F144" s="76">
        <v>82</v>
      </c>
      <c r="G144" s="385" t="str">
        <f t="shared" si="5"/>
        <v>Tốt</v>
      </c>
      <c r="H144" s="106"/>
    </row>
    <row r="145" spans="1:8" x14ac:dyDescent="0.25">
      <c r="A145" s="385">
        <v>123</v>
      </c>
      <c r="B145" s="47" t="s">
        <v>3829</v>
      </c>
      <c r="C145" s="403" t="s">
        <v>3830</v>
      </c>
      <c r="D145" s="403" t="s">
        <v>22</v>
      </c>
      <c r="E145" s="76" t="s">
        <v>3705</v>
      </c>
      <c r="F145" s="76">
        <v>94</v>
      </c>
      <c r="G145" s="385" t="str">
        <f t="shared" si="5"/>
        <v>Xuất sắc</v>
      </c>
      <c r="H145" s="76" t="s">
        <v>485</v>
      </c>
    </row>
    <row r="146" spans="1:8" x14ac:dyDescent="0.25">
      <c r="A146" s="385">
        <v>124</v>
      </c>
      <c r="B146" s="47" t="s">
        <v>3831</v>
      </c>
      <c r="C146" s="403" t="s">
        <v>216</v>
      </c>
      <c r="D146" s="403" t="s">
        <v>86</v>
      </c>
      <c r="E146" s="76" t="s">
        <v>561</v>
      </c>
      <c r="F146" s="76">
        <v>91</v>
      </c>
      <c r="G146" s="385" t="str">
        <f t="shared" si="5"/>
        <v>Xuất sắc</v>
      </c>
      <c r="H146" s="76"/>
    </row>
    <row r="147" spans="1:8" x14ac:dyDescent="0.25">
      <c r="A147" s="385">
        <v>125</v>
      </c>
      <c r="B147" s="47" t="s">
        <v>3832</v>
      </c>
      <c r="C147" s="403" t="s">
        <v>100</v>
      </c>
      <c r="D147" s="403" t="s">
        <v>9</v>
      </c>
      <c r="E147" s="76" t="s">
        <v>561</v>
      </c>
      <c r="F147" s="76">
        <v>95</v>
      </c>
      <c r="G147" s="385" t="str">
        <f t="shared" si="5"/>
        <v>Xuất sắc</v>
      </c>
      <c r="H147" s="76" t="s">
        <v>2449</v>
      </c>
    </row>
    <row r="148" spans="1:8" x14ac:dyDescent="0.25">
      <c r="A148" s="385">
        <v>126</v>
      </c>
      <c r="B148" s="410" t="s">
        <v>3833</v>
      </c>
      <c r="C148" s="411" t="s">
        <v>3834</v>
      </c>
      <c r="D148" s="411" t="s">
        <v>26</v>
      </c>
      <c r="E148" s="76" t="s">
        <v>561</v>
      </c>
      <c r="F148" s="76">
        <v>90</v>
      </c>
      <c r="G148" s="385" t="str">
        <f t="shared" si="5"/>
        <v>Xuất sắc</v>
      </c>
      <c r="H148" s="76"/>
    </row>
    <row r="149" spans="1:8" x14ac:dyDescent="0.25">
      <c r="A149" s="385">
        <v>127</v>
      </c>
      <c r="B149" s="47" t="s">
        <v>3835</v>
      </c>
      <c r="C149" s="403" t="s">
        <v>289</v>
      </c>
      <c r="D149" s="403" t="s">
        <v>211</v>
      </c>
      <c r="E149" s="76" t="s">
        <v>3705</v>
      </c>
      <c r="F149" s="76">
        <v>75</v>
      </c>
      <c r="G149" s="385" t="str">
        <f t="shared" si="5"/>
        <v>Khá</v>
      </c>
      <c r="H149" s="76"/>
    </row>
    <row r="150" spans="1:8" x14ac:dyDescent="0.25">
      <c r="A150" s="385">
        <v>128</v>
      </c>
      <c r="B150" s="47" t="s">
        <v>3836</v>
      </c>
      <c r="C150" s="403" t="s">
        <v>3837</v>
      </c>
      <c r="D150" s="403" t="s">
        <v>10</v>
      </c>
      <c r="E150" s="76" t="s">
        <v>561</v>
      </c>
      <c r="F150" s="76">
        <v>79</v>
      </c>
      <c r="G150" s="385" t="str">
        <f t="shared" si="5"/>
        <v>Khá</v>
      </c>
      <c r="H150" s="76"/>
    </row>
    <row r="151" spans="1:8" x14ac:dyDescent="0.25">
      <c r="A151" s="385">
        <v>129</v>
      </c>
      <c r="B151" s="47" t="s">
        <v>3838</v>
      </c>
      <c r="C151" s="403" t="s">
        <v>183</v>
      </c>
      <c r="D151" s="403" t="s">
        <v>92</v>
      </c>
      <c r="E151" s="76" t="s">
        <v>561</v>
      </c>
      <c r="F151" s="76">
        <v>78</v>
      </c>
      <c r="G151" s="385" t="str">
        <f t="shared" si="5"/>
        <v>Khá</v>
      </c>
      <c r="H151" s="76"/>
    </row>
    <row r="152" spans="1:8" ht="21" customHeight="1" x14ac:dyDescent="0.25">
      <c r="A152" s="385">
        <v>130</v>
      </c>
      <c r="B152" s="47" t="s">
        <v>3839</v>
      </c>
      <c r="C152" s="403" t="s">
        <v>144</v>
      </c>
      <c r="D152" s="403" t="s">
        <v>67</v>
      </c>
      <c r="E152" s="76" t="s">
        <v>561</v>
      </c>
      <c r="F152" s="76">
        <v>94</v>
      </c>
      <c r="G152" s="385" t="str">
        <f t="shared" si="5"/>
        <v>Xuất sắc</v>
      </c>
      <c r="H152" s="76" t="s">
        <v>495</v>
      </c>
    </row>
    <row r="153" spans="1:8" x14ac:dyDescent="0.25">
      <c r="A153" s="385">
        <v>131</v>
      </c>
      <c r="B153" s="47" t="s">
        <v>3840</v>
      </c>
      <c r="C153" s="403" t="s">
        <v>56</v>
      </c>
      <c r="D153" s="403" t="s">
        <v>24</v>
      </c>
      <c r="E153" s="76" t="s">
        <v>561</v>
      </c>
      <c r="F153" s="76">
        <v>81</v>
      </c>
      <c r="G153" s="385" t="str">
        <f t="shared" si="5"/>
        <v>Tốt</v>
      </c>
      <c r="H153" s="106"/>
    </row>
    <row r="154" spans="1:8" x14ac:dyDescent="0.25">
      <c r="A154" s="385">
        <v>132</v>
      </c>
      <c r="B154" s="47" t="s">
        <v>3841</v>
      </c>
      <c r="C154" s="403" t="s">
        <v>3842</v>
      </c>
      <c r="D154" s="403" t="s">
        <v>24</v>
      </c>
      <c r="E154" s="76" t="s">
        <v>561</v>
      </c>
      <c r="F154" s="76">
        <v>90</v>
      </c>
      <c r="G154" s="385" t="str">
        <f t="shared" si="5"/>
        <v>Xuất sắc</v>
      </c>
      <c r="H154" s="106"/>
    </row>
    <row r="155" spans="1:8" x14ac:dyDescent="0.25">
      <c r="A155" s="385">
        <v>133</v>
      </c>
      <c r="B155" s="410" t="s">
        <v>3843</v>
      </c>
      <c r="C155" s="411" t="s">
        <v>273</v>
      </c>
      <c r="D155" s="411" t="s">
        <v>13</v>
      </c>
      <c r="E155" s="76" t="s">
        <v>561</v>
      </c>
      <c r="F155" s="76">
        <v>0</v>
      </c>
      <c r="G155" s="385" t="str">
        <f t="shared" si="5"/>
        <v>Kém</v>
      </c>
      <c r="H155" s="76" t="s">
        <v>1718</v>
      </c>
    </row>
    <row r="156" spans="1:8" x14ac:dyDescent="0.25">
      <c r="A156" s="385">
        <v>134</v>
      </c>
      <c r="B156" s="47" t="s">
        <v>3844</v>
      </c>
      <c r="C156" s="403" t="s">
        <v>3845</v>
      </c>
      <c r="D156" s="403" t="s">
        <v>13</v>
      </c>
      <c r="E156" s="76" t="s">
        <v>561</v>
      </c>
      <c r="F156" s="76">
        <v>77</v>
      </c>
      <c r="G156" s="385" t="str">
        <f t="shared" si="5"/>
        <v>Khá</v>
      </c>
      <c r="H156" s="106"/>
    </row>
    <row r="157" spans="1:8" x14ac:dyDescent="0.25">
      <c r="A157" s="385">
        <v>135</v>
      </c>
      <c r="B157" s="47" t="s">
        <v>3846</v>
      </c>
      <c r="C157" s="403" t="s">
        <v>3847</v>
      </c>
      <c r="D157" s="403" t="s">
        <v>13</v>
      </c>
      <c r="E157" s="76" t="s">
        <v>3705</v>
      </c>
      <c r="F157" s="76">
        <v>80</v>
      </c>
      <c r="G157" s="385" t="str">
        <f t="shared" si="5"/>
        <v>Tốt</v>
      </c>
      <c r="H157" s="106"/>
    </row>
    <row r="158" spans="1:8" x14ac:dyDescent="0.25">
      <c r="A158" s="385">
        <v>136</v>
      </c>
      <c r="B158" s="47" t="s">
        <v>3848</v>
      </c>
      <c r="C158" s="403" t="s">
        <v>3849</v>
      </c>
      <c r="D158" s="403" t="s">
        <v>13</v>
      </c>
      <c r="E158" s="76" t="s">
        <v>561</v>
      </c>
      <c r="F158" s="76">
        <v>83</v>
      </c>
      <c r="G158" s="385" t="str">
        <f t="shared" si="5"/>
        <v>Tốt</v>
      </c>
      <c r="H158" s="106"/>
    </row>
    <row r="159" spans="1:8" x14ac:dyDescent="0.25">
      <c r="A159" s="385">
        <v>137</v>
      </c>
      <c r="B159" s="47" t="s">
        <v>3850</v>
      </c>
      <c r="C159" s="403" t="s">
        <v>48</v>
      </c>
      <c r="D159" s="403" t="s">
        <v>72</v>
      </c>
      <c r="E159" s="76" t="s">
        <v>561</v>
      </c>
      <c r="F159" s="76">
        <v>79</v>
      </c>
      <c r="G159" s="385" t="str">
        <f t="shared" si="5"/>
        <v>Khá</v>
      </c>
      <c r="H159" s="106"/>
    </row>
    <row r="161" spans="2:6" x14ac:dyDescent="0.25">
      <c r="B161" s="11" t="s">
        <v>368</v>
      </c>
      <c r="C161" s="11" t="s">
        <v>3905</v>
      </c>
      <c r="D161" s="2"/>
      <c r="E161" s="57"/>
      <c r="F161" s="10"/>
    </row>
    <row r="162" spans="2:6" x14ac:dyDescent="0.25">
      <c r="B162" s="11" t="s">
        <v>382</v>
      </c>
      <c r="C162" s="2"/>
      <c r="D162" s="2"/>
      <c r="E162" s="10" t="s">
        <v>370</v>
      </c>
      <c r="F162" s="10"/>
    </row>
    <row r="163" spans="2:6" x14ac:dyDescent="0.25">
      <c r="B163" s="11" t="s">
        <v>79</v>
      </c>
      <c r="C163" s="12">
        <v>37</v>
      </c>
      <c r="D163" s="2"/>
      <c r="E163" s="10"/>
      <c r="F163" s="10"/>
    </row>
    <row r="164" spans="2:6" x14ac:dyDescent="0.25">
      <c r="B164" s="11" t="s">
        <v>32</v>
      </c>
      <c r="C164" s="12">
        <v>64</v>
      </c>
      <c r="D164" s="2"/>
      <c r="E164" s="10"/>
      <c r="F164" s="10"/>
    </row>
    <row r="165" spans="2:6" x14ac:dyDescent="0.25">
      <c r="B165" s="11" t="s">
        <v>74</v>
      </c>
      <c r="C165" s="12">
        <v>29</v>
      </c>
      <c r="D165" s="2"/>
      <c r="E165" s="10"/>
      <c r="F165" s="10"/>
    </row>
    <row r="166" spans="2:6" x14ac:dyDescent="0.25">
      <c r="B166" s="11" t="s">
        <v>107</v>
      </c>
      <c r="C166" s="12">
        <v>5</v>
      </c>
      <c r="D166" s="2"/>
      <c r="E166" s="10"/>
      <c r="F166" s="10"/>
    </row>
    <row r="167" spans="2:6" x14ac:dyDescent="0.25">
      <c r="B167" s="11" t="s">
        <v>103</v>
      </c>
      <c r="C167" s="12">
        <v>0</v>
      </c>
      <c r="D167" s="2"/>
      <c r="E167" s="78"/>
      <c r="F167" s="10"/>
    </row>
    <row r="168" spans="2:6" x14ac:dyDescent="0.25">
      <c r="B168" s="11" t="s">
        <v>369</v>
      </c>
      <c r="C168" s="12">
        <v>1</v>
      </c>
      <c r="D168" s="2"/>
      <c r="E168" s="10" t="s">
        <v>371</v>
      </c>
      <c r="F168" s="10"/>
    </row>
    <row r="169" spans="2:6" x14ac:dyDescent="0.25">
      <c r="B169" s="11" t="s">
        <v>375</v>
      </c>
      <c r="C169" s="12">
        <v>1</v>
      </c>
      <c r="F169" s="33"/>
    </row>
  </sheetData>
  <autoFilter ref="A10:J40"/>
  <mergeCells count="13">
    <mergeCell ref="C10:D10"/>
    <mergeCell ref="C43:D43"/>
    <mergeCell ref="C71:D71"/>
    <mergeCell ref="C101:D101"/>
    <mergeCell ref="C130:D130"/>
    <mergeCell ref="F45:H45"/>
    <mergeCell ref="E1:I1"/>
    <mergeCell ref="E2:I2"/>
    <mergeCell ref="A5:H5"/>
    <mergeCell ref="A6:H6"/>
    <mergeCell ref="A7:H7"/>
    <mergeCell ref="A1:C1"/>
    <mergeCell ref="A2:C2"/>
  </mergeCells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KẾ TOÁN</vt:lpstr>
      <vt:lpstr>KINH TẾ</vt:lpstr>
      <vt:lpstr>MKT, TM&amp;DL</vt:lpstr>
      <vt:lpstr>NH-TC</vt:lpstr>
      <vt:lpstr>QL LUẬT- KT</vt:lpstr>
      <vt:lpstr>QTKD</vt:lpstr>
      <vt:lpstr>VIỆN ĐTQT</vt:lpstr>
    </vt:vector>
  </TitlesOfParts>
  <Company>127 CMT8 THAI NGUYEN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CP THE GIOI SO THAI NGUYEN</dc:creator>
  <cp:lastModifiedBy>Windows User</cp:lastModifiedBy>
  <cp:lastPrinted>2021-05-21T09:45:49Z</cp:lastPrinted>
  <dcterms:created xsi:type="dcterms:W3CDTF">2013-05-06T09:52:14Z</dcterms:created>
  <dcterms:modified xsi:type="dcterms:W3CDTF">2021-05-21T10:02:44Z</dcterms:modified>
</cp:coreProperties>
</file>